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K77" i="17" s="1"/>
  <c r="J81" i="17"/>
  <c r="I81" i="17"/>
  <c r="H81" i="17"/>
  <c r="G81" i="17"/>
  <c r="G77" i="17" s="1"/>
  <c r="F81" i="17"/>
  <c r="E81" i="17"/>
  <c r="M78" i="17"/>
  <c r="L78" i="17"/>
  <c r="L77" i="17" s="1"/>
  <c r="K78" i="17"/>
  <c r="J78" i="17"/>
  <c r="J77" i="17" s="1"/>
  <c r="I78" i="17"/>
  <c r="H78" i="17"/>
  <c r="H77" i="17" s="1"/>
  <c r="G78" i="17"/>
  <c r="F78" i="17"/>
  <c r="F77" i="17" s="1"/>
  <c r="E78" i="17"/>
  <c r="M77" i="17"/>
  <c r="I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K64" i="17" s="1"/>
  <c r="J68" i="17"/>
  <c r="I68" i="17"/>
  <c r="H68" i="17"/>
  <c r="G68" i="17"/>
  <c r="G64" i="17" s="1"/>
  <c r="F68" i="17"/>
  <c r="E68" i="17"/>
  <c r="M65" i="17"/>
  <c r="L65" i="17"/>
  <c r="L64" i="17" s="1"/>
  <c r="K65" i="17"/>
  <c r="J65" i="17"/>
  <c r="J64" i="17" s="1"/>
  <c r="I65" i="17"/>
  <c r="H65" i="17"/>
  <c r="H64" i="17" s="1"/>
  <c r="G65" i="17"/>
  <c r="F65" i="17"/>
  <c r="F64" i="17" s="1"/>
  <c r="E65" i="17"/>
  <c r="M64" i="17"/>
  <c r="I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K52" i="17" s="1"/>
  <c r="K51" i="17" s="1"/>
  <c r="J56" i="17"/>
  <c r="I56" i="17"/>
  <c r="H56" i="17"/>
  <c r="G56" i="17"/>
  <c r="G52" i="17" s="1"/>
  <c r="G51" i="17" s="1"/>
  <c r="F56" i="17"/>
  <c r="E56" i="17"/>
  <c r="M53" i="17"/>
  <c r="L53" i="17"/>
  <c r="L52" i="17" s="1"/>
  <c r="L51" i="17" s="1"/>
  <c r="K53" i="17"/>
  <c r="J53" i="17"/>
  <c r="J52" i="17" s="1"/>
  <c r="J51" i="17" s="1"/>
  <c r="I53" i="17"/>
  <c r="H53" i="17"/>
  <c r="H52" i="17" s="1"/>
  <c r="H51" i="17" s="1"/>
  <c r="G53" i="17"/>
  <c r="F53" i="17"/>
  <c r="F52" i="17" s="1"/>
  <c r="F51" i="17" s="1"/>
  <c r="E53" i="17"/>
  <c r="M52" i="17"/>
  <c r="M51" i="17" s="1"/>
  <c r="I52" i="17"/>
  <c r="I51" i="17" s="1"/>
  <c r="E52" i="17"/>
  <c r="E51" i="17" s="1"/>
  <c r="M47" i="17"/>
  <c r="L47" i="17"/>
  <c r="K47" i="17"/>
  <c r="J47" i="17"/>
  <c r="I47" i="17"/>
  <c r="H47" i="17"/>
  <c r="G47" i="17"/>
  <c r="F47" i="17"/>
  <c r="E47" i="17"/>
  <c r="M8" i="17"/>
  <c r="L8" i="17"/>
  <c r="L4" i="17" s="1"/>
  <c r="L92" i="17" s="1"/>
  <c r="K8" i="17"/>
  <c r="J8" i="17"/>
  <c r="I8" i="17"/>
  <c r="H8" i="17"/>
  <c r="H4" i="17" s="1"/>
  <c r="H92" i="17" s="1"/>
  <c r="G8" i="17"/>
  <c r="F8" i="17"/>
  <c r="E8" i="17"/>
  <c r="M5" i="17"/>
  <c r="M4" i="17" s="1"/>
  <c r="M92" i="17" s="1"/>
  <c r="L5" i="17"/>
  <c r="K5" i="17"/>
  <c r="K4" i="17" s="1"/>
  <c r="J5" i="17"/>
  <c r="I5" i="17"/>
  <c r="I4" i="17" s="1"/>
  <c r="I92" i="17" s="1"/>
  <c r="H5" i="17"/>
  <c r="G5" i="17"/>
  <c r="G4" i="17" s="1"/>
  <c r="F5" i="17"/>
  <c r="E5" i="17"/>
  <c r="E4" i="17" s="1"/>
  <c r="E92" i="17" s="1"/>
  <c r="J4" i="17"/>
  <c r="J92" i="17" s="1"/>
  <c r="F4" i="17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K77" i="16" s="1"/>
  <c r="J78" i="16"/>
  <c r="I78" i="16"/>
  <c r="I77" i="16" s="1"/>
  <c r="H78" i="16"/>
  <c r="G78" i="16"/>
  <c r="G77" i="16" s="1"/>
  <c r="F78" i="16"/>
  <c r="E78" i="16"/>
  <c r="E77" i="16" s="1"/>
  <c r="J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K64" i="16" s="1"/>
  <c r="J65" i="16"/>
  <c r="I65" i="16"/>
  <c r="I64" i="16" s="1"/>
  <c r="H65" i="16"/>
  <c r="G65" i="16"/>
  <c r="G64" i="16" s="1"/>
  <c r="F65" i="16"/>
  <c r="E65" i="16"/>
  <c r="E64" i="16" s="1"/>
  <c r="J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L51" i="16" s="1"/>
  <c r="K56" i="16"/>
  <c r="J56" i="16"/>
  <c r="I56" i="16"/>
  <c r="H56" i="16"/>
  <c r="H52" i="16" s="1"/>
  <c r="H51" i="16" s="1"/>
  <c r="G56" i="16"/>
  <c r="F56" i="16"/>
  <c r="E56" i="16"/>
  <c r="M53" i="16"/>
  <c r="M52" i="16" s="1"/>
  <c r="M51" i="16" s="1"/>
  <c r="L53" i="16"/>
  <c r="K53" i="16"/>
  <c r="K52" i="16" s="1"/>
  <c r="K51" i="16" s="1"/>
  <c r="J53" i="16"/>
  <c r="I53" i="16"/>
  <c r="I52" i="16" s="1"/>
  <c r="I51" i="16" s="1"/>
  <c r="H53" i="16"/>
  <c r="G53" i="16"/>
  <c r="G52" i="16" s="1"/>
  <c r="G51" i="16" s="1"/>
  <c r="F53" i="16"/>
  <c r="E53" i="16"/>
  <c r="E52" i="16" s="1"/>
  <c r="E51" i="16" s="1"/>
  <c r="J52" i="16"/>
  <c r="J51" i="16" s="1"/>
  <c r="F52" i="16"/>
  <c r="F51" i="16" s="1"/>
  <c r="M47" i="16"/>
  <c r="L47" i="16"/>
  <c r="K47" i="16"/>
  <c r="J47" i="16"/>
  <c r="I47" i="16"/>
  <c r="H47" i="16"/>
  <c r="G47" i="16"/>
  <c r="F47" i="16"/>
  <c r="E47" i="16"/>
  <c r="M8" i="16"/>
  <c r="M4" i="16" s="1"/>
  <c r="M92" i="16" s="1"/>
  <c r="L8" i="16"/>
  <c r="K8" i="16"/>
  <c r="J8" i="16"/>
  <c r="I8" i="16"/>
  <c r="I4" i="16" s="1"/>
  <c r="I92" i="16" s="1"/>
  <c r="H8" i="16"/>
  <c r="G8" i="16"/>
  <c r="F8" i="16"/>
  <c r="E8" i="16"/>
  <c r="E4" i="16" s="1"/>
  <c r="E92" i="16" s="1"/>
  <c r="M5" i="16"/>
  <c r="L5" i="16"/>
  <c r="L4" i="16" s="1"/>
  <c r="K5" i="16"/>
  <c r="J5" i="16"/>
  <c r="J4" i="16" s="1"/>
  <c r="J92" i="16" s="1"/>
  <c r="I5" i="16"/>
  <c r="H5" i="16"/>
  <c r="H4" i="16" s="1"/>
  <c r="G5" i="16"/>
  <c r="F5" i="16"/>
  <c r="F4" i="16" s="1"/>
  <c r="F92" i="16" s="1"/>
  <c r="E5" i="16"/>
  <c r="K4" i="16"/>
  <c r="G4" i="16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L77" i="15" s="1"/>
  <c r="K78" i="15"/>
  <c r="J78" i="15"/>
  <c r="J77" i="15" s="1"/>
  <c r="I78" i="15"/>
  <c r="H78" i="15"/>
  <c r="H77" i="15" s="1"/>
  <c r="G78" i="15"/>
  <c r="F78" i="15"/>
  <c r="F77" i="15" s="1"/>
  <c r="E78" i="15"/>
  <c r="K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E64" i="15" s="1"/>
  <c r="M65" i="15"/>
  <c r="L65" i="15"/>
  <c r="L64" i="15" s="1"/>
  <c r="K65" i="15"/>
  <c r="J65" i="15"/>
  <c r="J64" i="15" s="1"/>
  <c r="I65" i="15"/>
  <c r="H65" i="15"/>
  <c r="H64" i="15" s="1"/>
  <c r="G65" i="15"/>
  <c r="F65" i="15"/>
  <c r="F64" i="15" s="1"/>
  <c r="E65" i="15"/>
  <c r="K64" i="15"/>
  <c r="G64" i="15"/>
  <c r="M59" i="15"/>
  <c r="L59" i="15"/>
  <c r="K59" i="15"/>
  <c r="J59" i="15"/>
  <c r="I59" i="15"/>
  <c r="H59" i="15"/>
  <c r="G59" i="15"/>
  <c r="F59" i="15"/>
  <c r="E59" i="15"/>
  <c r="M56" i="15"/>
  <c r="M52" i="15" s="1"/>
  <c r="M51" i="15" s="1"/>
  <c r="L56" i="15"/>
  <c r="K56" i="15"/>
  <c r="J56" i="15"/>
  <c r="I56" i="15"/>
  <c r="I52" i="15" s="1"/>
  <c r="I51" i="15" s="1"/>
  <c r="H56" i="15"/>
  <c r="G56" i="15"/>
  <c r="F56" i="15"/>
  <c r="E56" i="15"/>
  <c r="E52" i="15" s="1"/>
  <c r="E51" i="15" s="1"/>
  <c r="M53" i="15"/>
  <c r="L53" i="15"/>
  <c r="L52" i="15" s="1"/>
  <c r="L51" i="15" s="1"/>
  <c r="K53" i="15"/>
  <c r="J53" i="15"/>
  <c r="J52" i="15" s="1"/>
  <c r="J51" i="15" s="1"/>
  <c r="I53" i="15"/>
  <c r="H53" i="15"/>
  <c r="H52" i="15" s="1"/>
  <c r="H51" i="15" s="1"/>
  <c r="G53" i="15"/>
  <c r="F53" i="15"/>
  <c r="F52" i="15" s="1"/>
  <c r="F51" i="15" s="1"/>
  <c r="E53" i="15"/>
  <c r="K52" i="15"/>
  <c r="K51" i="15" s="1"/>
  <c r="G52" i="15"/>
  <c r="G51" i="15" s="1"/>
  <c r="M47" i="15"/>
  <c r="L47" i="15"/>
  <c r="K47" i="15"/>
  <c r="J47" i="15"/>
  <c r="I47" i="15"/>
  <c r="H47" i="15"/>
  <c r="G47" i="15"/>
  <c r="F47" i="15"/>
  <c r="E47" i="15"/>
  <c r="M8" i="15"/>
  <c r="L8" i="15"/>
  <c r="K8" i="15"/>
  <c r="J8" i="15"/>
  <c r="J4" i="15" s="1"/>
  <c r="I8" i="15"/>
  <c r="H8" i="15"/>
  <c r="G8" i="15"/>
  <c r="F8" i="15"/>
  <c r="F4" i="15" s="1"/>
  <c r="E8" i="15"/>
  <c r="M5" i="15"/>
  <c r="M4" i="15" s="1"/>
  <c r="M92" i="15" s="1"/>
  <c r="L5" i="15"/>
  <c r="K5" i="15"/>
  <c r="K4" i="15" s="1"/>
  <c r="J5" i="15"/>
  <c r="I5" i="15"/>
  <c r="I4" i="15" s="1"/>
  <c r="I92" i="15" s="1"/>
  <c r="H5" i="15"/>
  <c r="G5" i="15"/>
  <c r="G4" i="15" s="1"/>
  <c r="G92" i="15" s="1"/>
  <c r="F5" i="15"/>
  <c r="E5" i="15"/>
  <c r="E4" i="15" s="1"/>
  <c r="E92" i="15" s="1"/>
  <c r="L4" i="15"/>
  <c r="H4" i="15"/>
  <c r="M81" i="14"/>
  <c r="L81" i="14"/>
  <c r="K81" i="14"/>
  <c r="J81" i="14"/>
  <c r="J77" i="14" s="1"/>
  <c r="I81" i="14"/>
  <c r="H81" i="14"/>
  <c r="G81" i="14"/>
  <c r="F81" i="14"/>
  <c r="F77" i="14" s="1"/>
  <c r="E81" i="14"/>
  <c r="M78" i="14"/>
  <c r="M77" i="14" s="1"/>
  <c r="L78" i="14"/>
  <c r="K78" i="14"/>
  <c r="K77" i="14" s="1"/>
  <c r="J78" i="14"/>
  <c r="I78" i="14"/>
  <c r="I77" i="14" s="1"/>
  <c r="H78" i="14"/>
  <c r="G78" i="14"/>
  <c r="G77" i="14" s="1"/>
  <c r="F78" i="14"/>
  <c r="E78" i="14"/>
  <c r="E77" i="14" s="1"/>
  <c r="L77" i="14"/>
  <c r="H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M64" i="14" s="1"/>
  <c r="L65" i="14"/>
  <c r="K65" i="14"/>
  <c r="K64" i="14" s="1"/>
  <c r="J65" i="14"/>
  <c r="I65" i="14"/>
  <c r="I64" i="14" s="1"/>
  <c r="H65" i="14"/>
  <c r="G65" i="14"/>
  <c r="G64" i="14" s="1"/>
  <c r="F65" i="14"/>
  <c r="E65" i="14"/>
  <c r="E64" i="14" s="1"/>
  <c r="L64" i="14"/>
  <c r="H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M52" i="14" s="1"/>
  <c r="M51" i="14" s="1"/>
  <c r="L53" i="14"/>
  <c r="K53" i="14"/>
  <c r="K52" i="14" s="1"/>
  <c r="K51" i="14" s="1"/>
  <c r="J53" i="14"/>
  <c r="I53" i="14"/>
  <c r="I52" i="14" s="1"/>
  <c r="I51" i="14" s="1"/>
  <c r="H53" i="14"/>
  <c r="G53" i="14"/>
  <c r="G52" i="14" s="1"/>
  <c r="G51" i="14" s="1"/>
  <c r="F53" i="14"/>
  <c r="E53" i="14"/>
  <c r="E52" i="14" s="1"/>
  <c r="E51" i="14" s="1"/>
  <c r="L52" i="14"/>
  <c r="L51" i="14" s="1"/>
  <c r="H52" i="14"/>
  <c r="H51" i="14" s="1"/>
  <c r="M47" i="14"/>
  <c r="L47" i="14"/>
  <c r="K47" i="14"/>
  <c r="J47" i="14"/>
  <c r="I47" i="14"/>
  <c r="H47" i="14"/>
  <c r="G47" i="14"/>
  <c r="F47" i="14"/>
  <c r="E47" i="14"/>
  <c r="M8" i="14"/>
  <c r="L8" i="14"/>
  <c r="K8" i="14"/>
  <c r="K4" i="14" s="1"/>
  <c r="K92" i="14" s="1"/>
  <c r="J8" i="14"/>
  <c r="I8" i="14"/>
  <c r="H8" i="14"/>
  <c r="G8" i="14"/>
  <c r="G4" i="14" s="1"/>
  <c r="G92" i="14" s="1"/>
  <c r="F8" i="14"/>
  <c r="E8" i="14"/>
  <c r="M5" i="14"/>
  <c r="L5" i="14"/>
  <c r="L4" i="14" s="1"/>
  <c r="L92" i="14" s="1"/>
  <c r="K5" i="14"/>
  <c r="J5" i="14"/>
  <c r="J4" i="14" s="1"/>
  <c r="I5" i="14"/>
  <c r="H5" i="14"/>
  <c r="H4" i="14" s="1"/>
  <c r="H92" i="14" s="1"/>
  <c r="G5" i="14"/>
  <c r="F5" i="14"/>
  <c r="F4" i="14" s="1"/>
  <c r="E5" i="14"/>
  <c r="M4" i="14"/>
  <c r="M92" i="14" s="1"/>
  <c r="I4" i="14"/>
  <c r="E4" i="14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L9" i="13" s="1"/>
  <c r="K10" i="13"/>
  <c r="J10" i="13"/>
  <c r="J9" i="13" s="1"/>
  <c r="J40" i="13" s="1"/>
  <c r="I10" i="13"/>
  <c r="H10" i="13"/>
  <c r="H9" i="13" s="1"/>
  <c r="G10" i="13"/>
  <c r="F10" i="13"/>
  <c r="F9" i="13" s="1"/>
  <c r="F40" i="13" s="1"/>
  <c r="E10" i="13"/>
  <c r="M9" i="13"/>
  <c r="K9" i="13"/>
  <c r="I9" i="13"/>
  <c r="G9" i="13"/>
  <c r="E9" i="13"/>
  <c r="M4" i="13"/>
  <c r="M40" i="13" s="1"/>
  <c r="L4" i="13"/>
  <c r="L40" i="13" s="1"/>
  <c r="K4" i="13"/>
  <c r="K40" i="13" s="1"/>
  <c r="J4" i="13"/>
  <c r="I4" i="13"/>
  <c r="I40" i="13" s="1"/>
  <c r="H4" i="13"/>
  <c r="H40" i="13" s="1"/>
  <c r="G4" i="13"/>
  <c r="G40" i="13" s="1"/>
  <c r="F4" i="13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H26" i="11" s="1"/>
  <c r="G4" i="11"/>
  <c r="G26" i="11" s="1"/>
  <c r="F4" i="11"/>
  <c r="F26" i="11" s="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E92" i="14" l="1"/>
  <c r="F92" i="14"/>
  <c r="J92" i="14"/>
  <c r="H92" i="15"/>
  <c r="K92" i="15"/>
  <c r="F92" i="15"/>
  <c r="J92" i="15"/>
  <c r="K92" i="16"/>
  <c r="H92" i="16"/>
  <c r="L92" i="16"/>
  <c r="I92" i="14"/>
  <c r="L92" i="15"/>
  <c r="F92" i="17"/>
  <c r="G92" i="17"/>
  <c r="K92" i="17"/>
  <c r="G92" i="16"/>
</calcChain>
</file>

<file path=xl/sharedStrings.xml><?xml version="1.0" encoding="utf-8"?>
<sst xmlns="http://schemas.openxmlformats.org/spreadsheetml/2006/main" count="6489" uniqueCount="172">
  <si>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</si>
  <si>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</si>
  <si>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</si>
  <si>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</si>
  <si>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</si>
  <si>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</si>
  <si>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</si>
  <si>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</si>
  <si>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</si>
  <si>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</si>
  <si>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</si>
  <si>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</si>
  <si>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</si>
  <si>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</si>
  <si>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</si>
  <si>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</si>
  <si>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</si>
  <si>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</si>
  <si>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</si>
  <si>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</si>
  <si>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</si>
  <si>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</si>
  <si>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</si>
  <si>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</si>
  <si>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</si>
  <si>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</si>
  <si>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</si>
  <si>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</si>
  <si>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</si>
  <si>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</si>
  <si>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</si>
  <si>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</si>
  <si>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</si>
  <si>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</si>
  <si>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</si>
  <si>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</si>
  <si>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</si>
  <si>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</si>
  <si>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</si>
  <si>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</si>
  <si>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</si>
  <si>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</si>
  <si>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</si>
  <si>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</si>
  <si>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</si>
  <si>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</si>
  <si>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</si>
  <si>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</si>
  <si>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</si>
  <si>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</si>
  <si>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</si>
  <si>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</si>
  <si>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</si>
  <si>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</si>
  <si>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</si>
  <si>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</si>
  <si>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</si>
  <si>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</si>
  <si>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</si>
  <si>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</si>
  <si>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</si>
  <si>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</si>
  <si>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</si>
  <si>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</si>
  <si>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</si>
  <si>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</si>
  <si>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</si>
  <si>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</si>
  <si>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</si>
  <si>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</si>
  <si>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</si>
  <si>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</si>
  <si>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</si>
  <si>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</si>
  <si>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</si>
  <si>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</si>
  <si>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</si>
  <si>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</si>
  <si>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</si>
  <si>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</si>
  <si>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</si>
  <si>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</si>
  <si>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</si>
  <si>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</si>
  <si>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</si>
  <si>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</si>
  <si>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</si>
  <si>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</si>
  <si>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</si>
  <si>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</si>
  <si>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</si>
  <si>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</si>
  <si>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</si>
  <si>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</si>
  <si>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</si>
  <si>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</si>
  <si>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</si>
  <si>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</si>
  <si>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</si>
  <si>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</si>
  <si>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</si>
  <si>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</si>
  <si>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</si>
  <si>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</si>
  <si>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</si>
  <si>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</si>
  <si>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</si>
  <si>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</si>
  <si>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</si>
  <si>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</si>
  <si>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</si>
  <si>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</si>
  <si>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</si>
  <si>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</si>
  <si>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</si>
  <si>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</si>
  <si>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</si>
  <si>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</si>
  <si>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</si>
  <si>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</si>
  <si>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</si>
  <si>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</si>
  <si>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</si>
  <si>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>2. Institutional Development</t>
  </si>
  <si>
    <t>3. Policy And Governance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</si>
  <si>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</si>
  <si>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</si>
  <si>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</si>
  <si>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</si>
  <si>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</si>
  <si>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</si>
  <si>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</si>
  <si>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</si>
  <si>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</si>
  <si>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</si>
  <si>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</si>
  <si>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</si>
  <si>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Premier Support</t>
  </si>
  <si>
    <t>2. Executive Cuncil Support</t>
  </si>
  <si>
    <t>3. Director General Support</t>
  </si>
  <si>
    <t>4. Financial Support</t>
  </si>
  <si>
    <t>5. Programe Support</t>
  </si>
  <si>
    <t>1. Strategic Human Resource</t>
  </si>
  <si>
    <t>2. Information Communication Technolology</t>
  </si>
  <si>
    <t>3. Legal Services</t>
  </si>
  <si>
    <t>4. Communication Services</t>
  </si>
  <si>
    <t>5. Programme Support</t>
  </si>
  <si>
    <t>1. Special Programmes</t>
  </si>
  <si>
    <t>2. Intergovermental Relations</t>
  </si>
  <si>
    <t>3. Provincial And Policy Management</t>
  </si>
  <si>
    <t>4. Programme Support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</si>
  <si>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</si>
  <si>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</si>
  <si>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</si>
  <si>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</si>
  <si>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</si>
  <si>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</si>
  <si>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</si>
  <si>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Office Of The Premier</t>
  </si>
  <si>
    <t>Table B.2: Payments and estimates by economic classification: Office Of The Premier</t>
  </si>
  <si>
    <t>Table 1.2: Summary of departmental receipts collection</t>
  </si>
  <si>
    <t>Table 1.3: Summary of payments and estimates by programme: Office Of The Premier</t>
  </si>
  <si>
    <t>Table 1.4: Summary of provincial payments and estimates by economic classification: Office Of The Premier</t>
  </si>
  <si>
    <t>Table 1.5: Summary of payments and estimates by sub-programme: Administration</t>
  </si>
  <si>
    <t>Table 1.6: Summary of payments and estimates by economic classification: Administration</t>
  </si>
  <si>
    <t>Table 1.7: Summary of payments and estimates by sub-programme: Institutional Development</t>
  </si>
  <si>
    <t>Table 1.8: Summary of payments and estimates by economic classification: Institutional Development</t>
  </si>
  <si>
    <t>Table 1.9: Summary of payments and estimates by sub-programme: Policy And Governance</t>
  </si>
  <si>
    <t>Table 1.10: Summary of payments and estimates by economic classification: Policy And Governance</t>
  </si>
  <si>
    <t>Table B.2A: Payments and estimates by economic classification: Administration</t>
  </si>
  <si>
    <t>Table B.2B: Payments and estimates by economic classification: Institutional Development</t>
  </si>
  <si>
    <t>Table B.2C: Payments and estimates by economic classification: Policy And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</si>
</sst>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110</v>
      </c>
      <c r="D9" s="33">
        <v>137</v>
      </c>
      <c r="E9" s="33">
        <v>163</v>
      </c>
      <c r="F9" s="32">
        <v>133</v>
      </c>
      <c r="G9" s="33">
        <v>133</v>
      </c>
      <c r="H9" s="34">
        <v>170</v>
      </c>
      <c r="I9" s="33">
        <v>144</v>
      </c>
      <c r="J9" s="33">
        <v>156</v>
      </c>
      <c r="K9" s="33">
        <v>168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380</v>
      </c>
      <c r="D12" s="33">
        <v>257</v>
      </c>
      <c r="E12" s="33">
        <v>233</v>
      </c>
      <c r="F12" s="32">
        <v>455</v>
      </c>
      <c r="G12" s="33">
        <v>455</v>
      </c>
      <c r="H12" s="34">
        <v>378</v>
      </c>
      <c r="I12" s="33">
        <v>480</v>
      </c>
      <c r="J12" s="33">
        <v>505</v>
      </c>
      <c r="K12" s="33">
        <v>180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60</v>
      </c>
      <c r="D13" s="33">
        <v>0</v>
      </c>
      <c r="E13" s="33">
        <v>0</v>
      </c>
      <c r="F13" s="32">
        <v>104</v>
      </c>
      <c r="G13" s="33">
        <v>104</v>
      </c>
      <c r="H13" s="34">
        <v>24</v>
      </c>
      <c r="I13" s="33">
        <v>118</v>
      </c>
      <c r="J13" s="33">
        <v>125</v>
      </c>
      <c r="K13" s="33">
        <v>132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550</v>
      </c>
      <c r="D14" s="36">
        <v>370</v>
      </c>
      <c r="E14" s="36">
        <v>53</v>
      </c>
      <c r="F14" s="35">
        <v>0</v>
      </c>
      <c r="G14" s="36">
        <v>0</v>
      </c>
      <c r="H14" s="37">
        <v>154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1100</v>
      </c>
      <c r="D15" s="61">
        <f t="shared" ref="D15:K15" si="1">SUM(D5:D14)</f>
        <v>764</v>
      </c>
      <c r="E15" s="61">
        <f t="shared" si="1"/>
        <v>449</v>
      </c>
      <c r="F15" s="62">
        <f t="shared" si="1"/>
        <v>692</v>
      </c>
      <c r="G15" s="61">
        <f t="shared" si="1"/>
        <v>692</v>
      </c>
      <c r="H15" s="63">
        <f t="shared" si="1"/>
        <v>726</v>
      </c>
      <c r="I15" s="61">
        <f t="shared" si="1"/>
        <v>742</v>
      </c>
      <c r="J15" s="61">
        <f t="shared" si="1"/>
        <v>786</v>
      </c>
      <c r="K15" s="61">
        <f t="shared" si="1"/>
        <v>480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156</v>
      </c>
      <c r="G3" s="17" t="s">
        <v>155</v>
      </c>
      <c r="H3" s="173" t="s">
        <v>154</v>
      </c>
      <c r="I3" s="174"/>
      <c r="J3" s="175"/>
      <c r="K3" s="17" t="s">
        <v>153</v>
      </c>
      <c r="L3" s="17" t="s">
        <v>152</v>
      </c>
      <c r="M3" s="17" t="s">
        <v>151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110</v>
      </c>
      <c r="F9" s="72">
        <f t="shared" ref="F9:M9" si="1">F10+F19</f>
        <v>137</v>
      </c>
      <c r="G9" s="72">
        <f t="shared" si="1"/>
        <v>163</v>
      </c>
      <c r="H9" s="73">
        <f t="shared" si="1"/>
        <v>133</v>
      </c>
      <c r="I9" s="72">
        <f t="shared" si="1"/>
        <v>133</v>
      </c>
      <c r="J9" s="74">
        <f t="shared" si="1"/>
        <v>170</v>
      </c>
      <c r="K9" s="72">
        <f t="shared" si="1"/>
        <v>144</v>
      </c>
      <c r="L9" s="72">
        <f t="shared" si="1"/>
        <v>156</v>
      </c>
      <c r="M9" s="72">
        <f t="shared" si="1"/>
        <v>168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110</v>
      </c>
      <c r="F10" s="100">
        <f t="shared" ref="F10:M10" si="2">SUM(F11:F13)</f>
        <v>137</v>
      </c>
      <c r="G10" s="100">
        <f t="shared" si="2"/>
        <v>163</v>
      </c>
      <c r="H10" s="101">
        <f t="shared" si="2"/>
        <v>133</v>
      </c>
      <c r="I10" s="100">
        <f t="shared" si="2"/>
        <v>133</v>
      </c>
      <c r="J10" s="102">
        <f t="shared" si="2"/>
        <v>170</v>
      </c>
      <c r="K10" s="100">
        <f t="shared" si="2"/>
        <v>144</v>
      </c>
      <c r="L10" s="100">
        <f t="shared" si="2"/>
        <v>156</v>
      </c>
      <c r="M10" s="100">
        <f t="shared" si="2"/>
        <v>168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110</v>
      </c>
      <c r="F12" s="86">
        <v>137</v>
      </c>
      <c r="G12" s="86">
        <v>163</v>
      </c>
      <c r="H12" s="87">
        <v>133</v>
      </c>
      <c r="I12" s="86">
        <v>133</v>
      </c>
      <c r="J12" s="88">
        <v>170</v>
      </c>
      <c r="K12" s="86">
        <v>144</v>
      </c>
      <c r="L12" s="86">
        <v>156</v>
      </c>
      <c r="M12" s="86">
        <v>168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380</v>
      </c>
      <c r="F31" s="131">
        <f t="shared" ref="F31:M31" si="4">SUM(F32:F34)</f>
        <v>257</v>
      </c>
      <c r="G31" s="131">
        <f t="shared" si="4"/>
        <v>233</v>
      </c>
      <c r="H31" s="132">
        <f t="shared" si="4"/>
        <v>455</v>
      </c>
      <c r="I31" s="131">
        <f t="shared" si="4"/>
        <v>455</v>
      </c>
      <c r="J31" s="133">
        <f t="shared" si="4"/>
        <v>378</v>
      </c>
      <c r="K31" s="131">
        <f t="shared" si="4"/>
        <v>480</v>
      </c>
      <c r="L31" s="131">
        <f t="shared" si="4"/>
        <v>505</v>
      </c>
      <c r="M31" s="131">
        <f t="shared" si="4"/>
        <v>180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380</v>
      </c>
      <c r="F32" s="79">
        <v>257</v>
      </c>
      <c r="G32" s="79">
        <v>233</v>
      </c>
      <c r="H32" s="80">
        <v>455</v>
      </c>
      <c r="I32" s="79">
        <v>455</v>
      </c>
      <c r="J32" s="81">
        <v>378</v>
      </c>
      <c r="K32" s="79">
        <v>480</v>
      </c>
      <c r="L32" s="79">
        <v>505</v>
      </c>
      <c r="M32" s="79">
        <v>180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60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104</v>
      </c>
      <c r="I36" s="72">
        <f t="shared" si="5"/>
        <v>104</v>
      </c>
      <c r="J36" s="74">
        <f t="shared" si="5"/>
        <v>24</v>
      </c>
      <c r="K36" s="72">
        <f t="shared" si="5"/>
        <v>118</v>
      </c>
      <c r="L36" s="72">
        <f t="shared" si="5"/>
        <v>125</v>
      </c>
      <c r="M36" s="72">
        <f t="shared" si="5"/>
        <v>132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60</v>
      </c>
      <c r="F38" s="93">
        <v>0</v>
      </c>
      <c r="G38" s="93">
        <v>0</v>
      </c>
      <c r="H38" s="94">
        <v>104</v>
      </c>
      <c r="I38" s="93">
        <v>104</v>
      </c>
      <c r="J38" s="95">
        <v>24</v>
      </c>
      <c r="K38" s="93">
        <v>118</v>
      </c>
      <c r="L38" s="93">
        <v>125</v>
      </c>
      <c r="M38" s="93">
        <v>132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550</v>
      </c>
      <c r="F39" s="72">
        <v>370</v>
      </c>
      <c r="G39" s="72">
        <v>53</v>
      </c>
      <c r="H39" s="73">
        <v>0</v>
      </c>
      <c r="I39" s="72">
        <v>0</v>
      </c>
      <c r="J39" s="74">
        <v>154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1100</v>
      </c>
      <c r="F40" s="46">
        <f t="shared" ref="F40:M40" si="6">F4+F9+F21+F29+F31+F36+F39</f>
        <v>764</v>
      </c>
      <c r="G40" s="46">
        <f t="shared" si="6"/>
        <v>449</v>
      </c>
      <c r="H40" s="47">
        <f t="shared" si="6"/>
        <v>692</v>
      </c>
      <c r="I40" s="46">
        <f t="shared" si="6"/>
        <v>692</v>
      </c>
      <c r="J40" s="48">
        <f t="shared" si="6"/>
        <v>726</v>
      </c>
      <c r="K40" s="46">
        <f t="shared" si="6"/>
        <v>742</v>
      </c>
      <c r="L40" s="46">
        <f t="shared" si="6"/>
        <v>786</v>
      </c>
      <c r="M40" s="46">
        <f t="shared" si="6"/>
        <v>480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156</v>
      </c>
      <c r="G3" s="17" t="s">
        <v>155</v>
      </c>
      <c r="H3" s="173" t="s">
        <v>154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153145</v>
      </c>
      <c r="F4" s="72">
        <f t="shared" ref="F4:M4" si="0">F5+F8+F47</f>
        <v>135608</v>
      </c>
      <c r="G4" s="72">
        <f t="shared" si="0"/>
        <v>153041</v>
      </c>
      <c r="H4" s="73">
        <f t="shared" si="0"/>
        <v>190792</v>
      </c>
      <c r="I4" s="72">
        <f t="shared" si="0"/>
        <v>194754</v>
      </c>
      <c r="J4" s="74">
        <f t="shared" si="0"/>
        <v>252143</v>
      </c>
      <c r="K4" s="72">
        <f t="shared" si="0"/>
        <v>197189</v>
      </c>
      <c r="L4" s="72">
        <f t="shared" si="0"/>
        <v>206768</v>
      </c>
      <c r="M4" s="72">
        <f t="shared" si="0"/>
        <v>218404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99404</v>
      </c>
      <c r="F5" s="100">
        <f t="shared" ref="F5:M5" si="1">SUM(F6:F7)</f>
        <v>97948</v>
      </c>
      <c r="G5" s="100">
        <f t="shared" si="1"/>
        <v>102319</v>
      </c>
      <c r="H5" s="101">
        <f t="shared" si="1"/>
        <v>116319</v>
      </c>
      <c r="I5" s="100">
        <f t="shared" si="1"/>
        <v>109647</v>
      </c>
      <c r="J5" s="102">
        <f t="shared" si="1"/>
        <v>108821</v>
      </c>
      <c r="K5" s="100">
        <f t="shared" si="1"/>
        <v>125359</v>
      </c>
      <c r="L5" s="100">
        <f t="shared" si="1"/>
        <v>131679</v>
      </c>
      <c r="M5" s="100">
        <f t="shared" si="1"/>
        <v>138378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84292</v>
      </c>
      <c r="F6" s="79">
        <v>83270</v>
      </c>
      <c r="G6" s="79">
        <v>88222</v>
      </c>
      <c r="H6" s="80">
        <v>106346</v>
      </c>
      <c r="I6" s="79">
        <v>100354</v>
      </c>
      <c r="J6" s="81">
        <v>100008</v>
      </c>
      <c r="K6" s="79">
        <v>109566</v>
      </c>
      <c r="L6" s="79">
        <v>114266</v>
      </c>
      <c r="M6" s="79">
        <v>119854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15112</v>
      </c>
      <c r="F7" s="93">
        <v>14678</v>
      </c>
      <c r="G7" s="93">
        <v>14097</v>
      </c>
      <c r="H7" s="94">
        <v>9973</v>
      </c>
      <c r="I7" s="93">
        <v>9293</v>
      </c>
      <c r="J7" s="95">
        <v>8813</v>
      </c>
      <c r="K7" s="93">
        <v>15793</v>
      </c>
      <c r="L7" s="93">
        <v>17413</v>
      </c>
      <c r="M7" s="93">
        <v>18524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53741</v>
      </c>
      <c r="F8" s="100">
        <f t="shared" ref="F8:M8" si="2">SUM(F9:F46)</f>
        <v>37660</v>
      </c>
      <c r="G8" s="100">
        <f t="shared" si="2"/>
        <v>50722</v>
      </c>
      <c r="H8" s="101">
        <f t="shared" si="2"/>
        <v>74473</v>
      </c>
      <c r="I8" s="100">
        <f t="shared" si="2"/>
        <v>85107</v>
      </c>
      <c r="J8" s="102">
        <f t="shared" si="2"/>
        <v>143147</v>
      </c>
      <c r="K8" s="100">
        <f t="shared" si="2"/>
        <v>71830</v>
      </c>
      <c r="L8" s="100">
        <f t="shared" si="2"/>
        <v>75089</v>
      </c>
      <c r="M8" s="100">
        <f t="shared" si="2"/>
        <v>80026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2713</v>
      </c>
      <c r="F9" s="79">
        <v>899</v>
      </c>
      <c r="G9" s="79">
        <v>1159</v>
      </c>
      <c r="H9" s="80">
        <v>1209</v>
      </c>
      <c r="I9" s="79">
        <v>2243</v>
      </c>
      <c r="J9" s="81">
        <v>1410</v>
      </c>
      <c r="K9" s="79">
        <v>1638</v>
      </c>
      <c r="L9" s="79">
        <v>1662</v>
      </c>
      <c r="M9" s="79">
        <v>1765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5544</v>
      </c>
      <c r="F10" s="86">
        <v>1576</v>
      </c>
      <c r="G10" s="86">
        <v>2911</v>
      </c>
      <c r="H10" s="87">
        <v>886</v>
      </c>
      <c r="I10" s="86">
        <v>1038</v>
      </c>
      <c r="J10" s="88">
        <v>2121</v>
      </c>
      <c r="K10" s="86">
        <v>1296</v>
      </c>
      <c r="L10" s="86">
        <v>1563</v>
      </c>
      <c r="M10" s="86">
        <v>1928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238</v>
      </c>
      <c r="F11" s="86">
        <v>560</v>
      </c>
      <c r="G11" s="86">
        <v>657</v>
      </c>
      <c r="H11" s="87">
        <v>366</v>
      </c>
      <c r="I11" s="86">
        <v>366</v>
      </c>
      <c r="J11" s="88">
        <v>763</v>
      </c>
      <c r="K11" s="86">
        <v>275</v>
      </c>
      <c r="L11" s="86">
        <v>372</v>
      </c>
      <c r="M11" s="86">
        <v>305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5023</v>
      </c>
      <c r="F12" s="86">
        <v>3054</v>
      </c>
      <c r="G12" s="86">
        <v>2385</v>
      </c>
      <c r="H12" s="87">
        <v>2000</v>
      </c>
      <c r="I12" s="86">
        <v>2000</v>
      </c>
      <c r="J12" s="88">
        <v>2656</v>
      </c>
      <c r="K12" s="86">
        <v>3926</v>
      </c>
      <c r="L12" s="86">
        <v>3000</v>
      </c>
      <c r="M12" s="86">
        <v>3000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753</v>
      </c>
      <c r="F13" s="86">
        <v>498</v>
      </c>
      <c r="G13" s="86">
        <v>317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2025</v>
      </c>
      <c r="F14" s="86">
        <v>1751</v>
      </c>
      <c r="G14" s="86">
        <v>1729</v>
      </c>
      <c r="H14" s="87">
        <v>3245</v>
      </c>
      <c r="I14" s="86">
        <v>4843</v>
      </c>
      <c r="J14" s="88">
        <v>16134</v>
      </c>
      <c r="K14" s="86">
        <v>3386</v>
      </c>
      <c r="L14" s="86">
        <v>3110</v>
      </c>
      <c r="M14" s="86">
        <v>2860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3225</v>
      </c>
      <c r="F15" s="86">
        <v>3505</v>
      </c>
      <c r="G15" s="86">
        <v>4206</v>
      </c>
      <c r="H15" s="87">
        <v>3802</v>
      </c>
      <c r="I15" s="86">
        <v>4467</v>
      </c>
      <c r="J15" s="88">
        <v>3185</v>
      </c>
      <c r="K15" s="86">
        <v>4013</v>
      </c>
      <c r="L15" s="86">
        <v>4190</v>
      </c>
      <c r="M15" s="86">
        <v>4580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328</v>
      </c>
      <c r="F16" s="86">
        <v>257</v>
      </c>
      <c r="G16" s="86">
        <v>444</v>
      </c>
      <c r="H16" s="87">
        <v>532</v>
      </c>
      <c r="I16" s="86">
        <v>4531</v>
      </c>
      <c r="J16" s="88">
        <v>4328</v>
      </c>
      <c r="K16" s="86">
        <v>250</v>
      </c>
      <c r="L16" s="86">
        <v>300</v>
      </c>
      <c r="M16" s="86">
        <v>400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159</v>
      </c>
      <c r="F17" s="86">
        <v>289</v>
      </c>
      <c r="G17" s="86">
        <v>1373</v>
      </c>
      <c r="H17" s="87">
        <v>30727</v>
      </c>
      <c r="I17" s="86">
        <v>22360</v>
      </c>
      <c r="J17" s="88">
        <v>20510</v>
      </c>
      <c r="K17" s="86">
        <v>21986</v>
      </c>
      <c r="L17" s="86">
        <v>21350</v>
      </c>
      <c r="M17" s="86">
        <v>23842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6</v>
      </c>
      <c r="F20" s="86">
        <v>1592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2684</v>
      </c>
      <c r="F21" s="86">
        <v>175</v>
      </c>
      <c r="G21" s="86">
        <v>700</v>
      </c>
      <c r="H21" s="87">
        <v>784</v>
      </c>
      <c r="I21" s="86">
        <v>1784</v>
      </c>
      <c r="J21" s="88">
        <v>1262</v>
      </c>
      <c r="K21" s="86">
        <v>716</v>
      </c>
      <c r="L21" s="86">
        <v>900</v>
      </c>
      <c r="M21" s="86">
        <v>729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1096</v>
      </c>
      <c r="F22" s="86">
        <v>22</v>
      </c>
      <c r="G22" s="86">
        <v>530</v>
      </c>
      <c r="H22" s="87">
        <v>425</v>
      </c>
      <c r="I22" s="86">
        <v>432</v>
      </c>
      <c r="J22" s="88">
        <v>862</v>
      </c>
      <c r="K22" s="86">
        <v>917</v>
      </c>
      <c r="L22" s="86">
        <v>974</v>
      </c>
      <c r="M22" s="86">
        <v>645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32</v>
      </c>
      <c r="F23" s="86">
        <v>269</v>
      </c>
      <c r="G23" s="86">
        <v>6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2081</v>
      </c>
      <c r="F24" s="86">
        <v>1972</v>
      </c>
      <c r="G24" s="86">
        <v>7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2</v>
      </c>
      <c r="G25" s="86">
        <v>2430</v>
      </c>
      <c r="H25" s="87">
        <v>1586</v>
      </c>
      <c r="I25" s="86">
        <v>3626</v>
      </c>
      <c r="J25" s="88">
        <v>2450</v>
      </c>
      <c r="K25" s="86">
        <v>1774</v>
      </c>
      <c r="L25" s="86">
        <v>1761</v>
      </c>
      <c r="M25" s="86">
        <v>1749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2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260</v>
      </c>
      <c r="F28" s="86">
        <v>179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468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1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27</v>
      </c>
      <c r="F32" s="86">
        <v>13</v>
      </c>
      <c r="G32" s="86">
        <v>9</v>
      </c>
      <c r="H32" s="87">
        <v>0</v>
      </c>
      <c r="I32" s="86">
        <v>0</v>
      </c>
      <c r="J32" s="88">
        <v>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124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86</v>
      </c>
      <c r="F36" s="86">
        <v>131</v>
      </c>
      <c r="G36" s="86">
        <v>30</v>
      </c>
      <c r="H36" s="87">
        <v>0</v>
      </c>
      <c r="I36" s="86">
        <v>0</v>
      </c>
      <c r="J36" s="88">
        <v>-1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49</v>
      </c>
      <c r="F37" s="86">
        <v>171</v>
      </c>
      <c r="G37" s="86">
        <v>111</v>
      </c>
      <c r="H37" s="87">
        <v>346</v>
      </c>
      <c r="I37" s="86">
        <v>802</v>
      </c>
      <c r="J37" s="88">
        <v>565</v>
      </c>
      <c r="K37" s="86">
        <v>2600</v>
      </c>
      <c r="L37" s="86">
        <v>750</v>
      </c>
      <c r="M37" s="86">
        <v>1052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2687</v>
      </c>
      <c r="F38" s="86">
        <v>2056</v>
      </c>
      <c r="G38" s="86">
        <v>2077</v>
      </c>
      <c r="H38" s="87">
        <v>1500</v>
      </c>
      <c r="I38" s="86">
        <v>1972</v>
      </c>
      <c r="J38" s="88">
        <v>2495</v>
      </c>
      <c r="K38" s="86">
        <v>1486</v>
      </c>
      <c r="L38" s="86">
        <v>2016</v>
      </c>
      <c r="M38" s="86">
        <v>1840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805</v>
      </c>
      <c r="F39" s="86">
        <v>426</v>
      </c>
      <c r="G39" s="86">
        <v>713</v>
      </c>
      <c r="H39" s="87">
        <v>509</v>
      </c>
      <c r="I39" s="86">
        <v>884</v>
      </c>
      <c r="J39" s="88">
        <v>474</v>
      </c>
      <c r="K39" s="86">
        <v>500</v>
      </c>
      <c r="L39" s="86">
        <v>500</v>
      </c>
      <c r="M39" s="86">
        <v>500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5379</v>
      </c>
      <c r="F40" s="86">
        <v>4425</v>
      </c>
      <c r="G40" s="86">
        <v>4975</v>
      </c>
      <c r="H40" s="87">
        <v>2800</v>
      </c>
      <c r="I40" s="86">
        <v>2800</v>
      </c>
      <c r="J40" s="88">
        <v>3241</v>
      </c>
      <c r="K40" s="86">
        <v>4000</v>
      </c>
      <c r="L40" s="86">
        <v>2663</v>
      </c>
      <c r="M40" s="86">
        <v>3010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3377</v>
      </c>
      <c r="F41" s="86">
        <v>4392</v>
      </c>
      <c r="G41" s="86">
        <v>1417</v>
      </c>
      <c r="H41" s="87">
        <v>0</v>
      </c>
      <c r="I41" s="86">
        <v>0</v>
      </c>
      <c r="J41" s="88">
        <v>11761</v>
      </c>
      <c r="K41" s="86">
        <v>991</v>
      </c>
      <c r="L41" s="86">
        <v>663</v>
      </c>
      <c r="M41" s="86">
        <v>695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10692</v>
      </c>
      <c r="F42" s="86">
        <v>6002</v>
      </c>
      <c r="G42" s="86">
        <v>13487</v>
      </c>
      <c r="H42" s="87">
        <v>16814</v>
      </c>
      <c r="I42" s="86">
        <v>16521</v>
      </c>
      <c r="J42" s="88">
        <v>14889</v>
      </c>
      <c r="K42" s="86">
        <v>14820</v>
      </c>
      <c r="L42" s="86">
        <v>22086</v>
      </c>
      <c r="M42" s="86">
        <v>22072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1016</v>
      </c>
      <c r="F43" s="86">
        <v>1133</v>
      </c>
      <c r="G43" s="86">
        <v>475</v>
      </c>
      <c r="H43" s="87">
        <v>1104</v>
      </c>
      <c r="I43" s="86">
        <v>995</v>
      </c>
      <c r="J43" s="88">
        <v>259</v>
      </c>
      <c r="K43" s="86">
        <v>1342</v>
      </c>
      <c r="L43" s="86">
        <v>1448</v>
      </c>
      <c r="M43" s="86">
        <v>1632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863</v>
      </c>
      <c r="F44" s="86">
        <v>652</v>
      </c>
      <c r="G44" s="86">
        <v>560</v>
      </c>
      <c r="H44" s="87">
        <v>545</v>
      </c>
      <c r="I44" s="86">
        <v>551</v>
      </c>
      <c r="J44" s="88">
        <v>11322</v>
      </c>
      <c r="K44" s="86">
        <v>395</v>
      </c>
      <c r="L44" s="86">
        <v>230</v>
      </c>
      <c r="M44" s="86">
        <v>270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2590</v>
      </c>
      <c r="F45" s="86">
        <v>1321</v>
      </c>
      <c r="G45" s="86">
        <v>7360</v>
      </c>
      <c r="H45" s="87">
        <v>4628</v>
      </c>
      <c r="I45" s="86">
        <v>12145</v>
      </c>
      <c r="J45" s="88">
        <v>42089</v>
      </c>
      <c r="K45" s="86">
        <v>5519</v>
      </c>
      <c r="L45" s="86">
        <v>5551</v>
      </c>
      <c r="M45" s="86">
        <v>7152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338</v>
      </c>
      <c r="G46" s="93">
        <v>61</v>
      </c>
      <c r="H46" s="94">
        <v>665</v>
      </c>
      <c r="I46" s="93">
        <v>747</v>
      </c>
      <c r="J46" s="95">
        <v>369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175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175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895</v>
      </c>
      <c r="F51" s="72">
        <f t="shared" ref="F51:M51" si="4">F52+F59+F62+F63+F64+F72+F73</f>
        <v>3842</v>
      </c>
      <c r="G51" s="72">
        <f t="shared" si="4"/>
        <v>3329</v>
      </c>
      <c r="H51" s="73">
        <f t="shared" si="4"/>
        <v>3750</v>
      </c>
      <c r="I51" s="72">
        <f t="shared" si="4"/>
        <v>4024</v>
      </c>
      <c r="J51" s="74">
        <f t="shared" si="4"/>
        <v>3924</v>
      </c>
      <c r="K51" s="72">
        <f t="shared" si="4"/>
        <v>4156</v>
      </c>
      <c r="L51" s="72">
        <f t="shared" si="4"/>
        <v>4226</v>
      </c>
      <c r="M51" s="72">
        <f t="shared" si="4"/>
        <v>4256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15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15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376</v>
      </c>
      <c r="L64" s="93">
        <f t="shared" si="9"/>
        <v>386</v>
      </c>
      <c r="M64" s="93">
        <f t="shared" si="9"/>
        <v>396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376</v>
      </c>
      <c r="L65" s="100">
        <f t="shared" si="10"/>
        <v>386</v>
      </c>
      <c r="M65" s="100">
        <f t="shared" si="10"/>
        <v>396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376</v>
      </c>
      <c r="L67" s="93">
        <v>386</v>
      </c>
      <c r="M67" s="95">
        <v>396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895</v>
      </c>
      <c r="F73" s="86">
        <f t="shared" ref="F73:M73" si="12">SUM(F74:F75)</f>
        <v>3842</v>
      </c>
      <c r="G73" s="86">
        <f t="shared" si="12"/>
        <v>3314</v>
      </c>
      <c r="H73" s="87">
        <f t="shared" si="12"/>
        <v>3750</v>
      </c>
      <c r="I73" s="86">
        <f t="shared" si="12"/>
        <v>4024</v>
      </c>
      <c r="J73" s="88">
        <f t="shared" si="12"/>
        <v>3924</v>
      </c>
      <c r="K73" s="86">
        <f t="shared" si="12"/>
        <v>3780</v>
      </c>
      <c r="L73" s="86">
        <f t="shared" si="12"/>
        <v>3840</v>
      </c>
      <c r="M73" s="86">
        <f t="shared" si="12"/>
        <v>3860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895</v>
      </c>
      <c r="F75" s="93">
        <v>3842</v>
      </c>
      <c r="G75" s="93">
        <v>3314</v>
      </c>
      <c r="H75" s="94">
        <v>3750</v>
      </c>
      <c r="I75" s="93">
        <v>4024</v>
      </c>
      <c r="J75" s="95">
        <v>3924</v>
      </c>
      <c r="K75" s="93">
        <v>3780</v>
      </c>
      <c r="L75" s="93">
        <v>3840</v>
      </c>
      <c r="M75" s="93">
        <v>3860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2964</v>
      </c>
      <c r="F77" s="72">
        <f t="shared" ref="F77:M77" si="13">F78+F81+F84+F85+F86+F87+F88</f>
        <v>5104</v>
      </c>
      <c r="G77" s="72">
        <f t="shared" si="13"/>
        <v>7485</v>
      </c>
      <c r="H77" s="73">
        <f t="shared" si="13"/>
        <v>5950</v>
      </c>
      <c r="I77" s="72">
        <f t="shared" si="13"/>
        <v>9649</v>
      </c>
      <c r="J77" s="74">
        <f t="shared" si="13"/>
        <v>9688</v>
      </c>
      <c r="K77" s="72">
        <f t="shared" si="13"/>
        <v>4027</v>
      </c>
      <c r="L77" s="72">
        <f t="shared" si="13"/>
        <v>2050</v>
      </c>
      <c r="M77" s="72">
        <f t="shared" si="13"/>
        <v>2100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2964</v>
      </c>
      <c r="F81" s="86">
        <f t="shared" ref="F81:M81" si="15">SUM(F82:F83)</f>
        <v>5104</v>
      </c>
      <c r="G81" s="86">
        <f t="shared" si="15"/>
        <v>7485</v>
      </c>
      <c r="H81" s="87">
        <f t="shared" si="15"/>
        <v>5950</v>
      </c>
      <c r="I81" s="86">
        <f t="shared" si="15"/>
        <v>9649</v>
      </c>
      <c r="J81" s="88">
        <f t="shared" si="15"/>
        <v>9688</v>
      </c>
      <c r="K81" s="86">
        <f t="shared" si="15"/>
        <v>4027</v>
      </c>
      <c r="L81" s="86">
        <f t="shared" si="15"/>
        <v>2050</v>
      </c>
      <c r="M81" s="86">
        <f t="shared" si="15"/>
        <v>2100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1493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1471</v>
      </c>
      <c r="F83" s="93">
        <v>5104</v>
      </c>
      <c r="G83" s="93">
        <v>7485</v>
      </c>
      <c r="H83" s="94">
        <v>5950</v>
      </c>
      <c r="I83" s="93">
        <v>9649</v>
      </c>
      <c r="J83" s="95">
        <v>9688</v>
      </c>
      <c r="K83" s="93">
        <v>4027</v>
      </c>
      <c r="L83" s="93">
        <v>2050</v>
      </c>
      <c r="M83" s="93">
        <v>2100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7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157004</v>
      </c>
      <c r="F92" s="46">
        <f t="shared" ref="F92:M92" si="16">F4+F51+F77+F90</f>
        <v>144554</v>
      </c>
      <c r="G92" s="46">
        <f t="shared" si="16"/>
        <v>163862</v>
      </c>
      <c r="H92" s="47">
        <f t="shared" si="16"/>
        <v>200492</v>
      </c>
      <c r="I92" s="46">
        <f t="shared" si="16"/>
        <v>208427</v>
      </c>
      <c r="J92" s="48">
        <f t="shared" si="16"/>
        <v>265755</v>
      </c>
      <c r="K92" s="46">
        <f t="shared" si="16"/>
        <v>205372</v>
      </c>
      <c r="L92" s="46">
        <f t="shared" si="16"/>
        <v>213044</v>
      </c>
      <c r="M92" s="46">
        <f t="shared" si="16"/>
        <v>224760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156</v>
      </c>
      <c r="G3" s="17" t="s">
        <v>155</v>
      </c>
      <c r="H3" s="173" t="s">
        <v>154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77556</v>
      </c>
      <c r="F4" s="72">
        <f t="shared" ref="F4:M4" si="0">F5+F8+F47</f>
        <v>64672</v>
      </c>
      <c r="G4" s="72">
        <f t="shared" si="0"/>
        <v>71563</v>
      </c>
      <c r="H4" s="73">
        <f t="shared" si="0"/>
        <v>73880</v>
      </c>
      <c r="I4" s="72">
        <f t="shared" si="0"/>
        <v>87323</v>
      </c>
      <c r="J4" s="74">
        <f t="shared" si="0"/>
        <v>148325</v>
      </c>
      <c r="K4" s="72">
        <f t="shared" si="0"/>
        <v>80798</v>
      </c>
      <c r="L4" s="72">
        <f t="shared" si="0"/>
        <v>81192</v>
      </c>
      <c r="M4" s="72">
        <f t="shared" si="0"/>
        <v>85744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42103</v>
      </c>
      <c r="F5" s="100">
        <f t="shared" ref="F5:M5" si="1">SUM(F6:F7)</f>
        <v>41419</v>
      </c>
      <c r="G5" s="100">
        <f t="shared" si="1"/>
        <v>43599</v>
      </c>
      <c r="H5" s="101">
        <f t="shared" si="1"/>
        <v>51580</v>
      </c>
      <c r="I5" s="100">
        <f t="shared" si="1"/>
        <v>45358</v>
      </c>
      <c r="J5" s="102">
        <f t="shared" si="1"/>
        <v>45460</v>
      </c>
      <c r="K5" s="100">
        <f t="shared" si="1"/>
        <v>52048</v>
      </c>
      <c r="L5" s="100">
        <f t="shared" si="1"/>
        <v>54859</v>
      </c>
      <c r="M5" s="100">
        <f t="shared" si="1"/>
        <v>59976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35833</v>
      </c>
      <c r="F6" s="79">
        <v>35473</v>
      </c>
      <c r="G6" s="79">
        <v>37337</v>
      </c>
      <c r="H6" s="80">
        <v>46936</v>
      </c>
      <c r="I6" s="79">
        <v>41364</v>
      </c>
      <c r="J6" s="81">
        <v>42221</v>
      </c>
      <c r="K6" s="79">
        <v>42869</v>
      </c>
      <c r="L6" s="79">
        <v>44962</v>
      </c>
      <c r="M6" s="79">
        <v>49488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6270</v>
      </c>
      <c r="F7" s="93">
        <v>5946</v>
      </c>
      <c r="G7" s="93">
        <v>6262</v>
      </c>
      <c r="H7" s="94">
        <v>4644</v>
      </c>
      <c r="I7" s="93">
        <v>3994</v>
      </c>
      <c r="J7" s="95">
        <v>3239</v>
      </c>
      <c r="K7" s="93">
        <v>9179</v>
      </c>
      <c r="L7" s="93">
        <v>9897</v>
      </c>
      <c r="M7" s="93">
        <v>10488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35453</v>
      </c>
      <c r="F8" s="100">
        <f t="shared" ref="F8:M8" si="2">SUM(F9:F46)</f>
        <v>23253</v>
      </c>
      <c r="G8" s="100">
        <f t="shared" si="2"/>
        <v>27964</v>
      </c>
      <c r="H8" s="101">
        <f t="shared" si="2"/>
        <v>22300</v>
      </c>
      <c r="I8" s="100">
        <f t="shared" si="2"/>
        <v>41965</v>
      </c>
      <c r="J8" s="102">
        <f t="shared" si="2"/>
        <v>102690</v>
      </c>
      <c r="K8" s="100">
        <f t="shared" si="2"/>
        <v>28750</v>
      </c>
      <c r="L8" s="100">
        <f t="shared" si="2"/>
        <v>26333</v>
      </c>
      <c r="M8" s="100">
        <f t="shared" si="2"/>
        <v>25768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2339</v>
      </c>
      <c r="F9" s="79">
        <v>633</v>
      </c>
      <c r="G9" s="79">
        <v>709</v>
      </c>
      <c r="H9" s="80">
        <v>756</v>
      </c>
      <c r="I9" s="79">
        <v>1791</v>
      </c>
      <c r="J9" s="81">
        <v>844</v>
      </c>
      <c r="K9" s="79">
        <v>940</v>
      </c>
      <c r="L9" s="79">
        <v>882</v>
      </c>
      <c r="M9" s="79">
        <v>820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2751</v>
      </c>
      <c r="F10" s="86">
        <v>60</v>
      </c>
      <c r="G10" s="86">
        <v>310</v>
      </c>
      <c r="H10" s="87">
        <v>25</v>
      </c>
      <c r="I10" s="86">
        <v>25</v>
      </c>
      <c r="J10" s="88">
        <v>1265</v>
      </c>
      <c r="K10" s="86">
        <v>17</v>
      </c>
      <c r="L10" s="86">
        <v>218</v>
      </c>
      <c r="M10" s="86">
        <v>218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114</v>
      </c>
      <c r="F11" s="86">
        <v>390</v>
      </c>
      <c r="G11" s="86">
        <v>561</v>
      </c>
      <c r="H11" s="87">
        <v>0</v>
      </c>
      <c r="I11" s="86">
        <v>0</v>
      </c>
      <c r="J11" s="88">
        <v>297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5023</v>
      </c>
      <c r="F12" s="86">
        <v>3046</v>
      </c>
      <c r="G12" s="86">
        <v>2383</v>
      </c>
      <c r="H12" s="87">
        <v>2000</v>
      </c>
      <c r="I12" s="86">
        <v>2000</v>
      </c>
      <c r="J12" s="88">
        <v>2656</v>
      </c>
      <c r="K12" s="86">
        <v>3926</v>
      </c>
      <c r="L12" s="86">
        <v>3000</v>
      </c>
      <c r="M12" s="86">
        <v>3000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43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967</v>
      </c>
      <c r="F14" s="86">
        <v>489</v>
      </c>
      <c r="G14" s="86">
        <v>680</v>
      </c>
      <c r="H14" s="87">
        <v>639</v>
      </c>
      <c r="I14" s="86">
        <v>3287</v>
      </c>
      <c r="J14" s="88">
        <v>14935</v>
      </c>
      <c r="K14" s="86">
        <v>680</v>
      </c>
      <c r="L14" s="86">
        <v>650</v>
      </c>
      <c r="M14" s="86">
        <v>640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3117</v>
      </c>
      <c r="F15" s="86">
        <v>3048</v>
      </c>
      <c r="G15" s="86">
        <v>2964</v>
      </c>
      <c r="H15" s="87">
        <v>2870</v>
      </c>
      <c r="I15" s="86">
        <v>3535</v>
      </c>
      <c r="J15" s="88">
        <v>2500</v>
      </c>
      <c r="K15" s="86">
        <v>2785</v>
      </c>
      <c r="L15" s="86">
        <v>2702</v>
      </c>
      <c r="M15" s="86">
        <v>2816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314</v>
      </c>
      <c r="F16" s="86">
        <v>160</v>
      </c>
      <c r="G16" s="86">
        <v>324</v>
      </c>
      <c r="H16" s="87">
        <v>308</v>
      </c>
      <c r="I16" s="86">
        <v>4307</v>
      </c>
      <c r="J16" s="88">
        <v>4174</v>
      </c>
      <c r="K16" s="86">
        <v>150</v>
      </c>
      <c r="L16" s="86">
        <v>200</v>
      </c>
      <c r="M16" s="86">
        <v>250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124</v>
      </c>
      <c r="F17" s="86">
        <v>196</v>
      </c>
      <c r="G17" s="86">
        <v>1132</v>
      </c>
      <c r="H17" s="87">
        <v>140</v>
      </c>
      <c r="I17" s="86">
        <v>518</v>
      </c>
      <c r="J17" s="88">
        <v>110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6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1134</v>
      </c>
      <c r="F21" s="86">
        <v>18</v>
      </c>
      <c r="G21" s="86">
        <v>92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43</v>
      </c>
      <c r="F22" s="86">
        <v>15</v>
      </c>
      <c r="G22" s="86">
        <v>85</v>
      </c>
      <c r="H22" s="87">
        <v>18</v>
      </c>
      <c r="I22" s="86">
        <v>25</v>
      </c>
      <c r="J22" s="88">
        <v>481</v>
      </c>
      <c r="K22" s="86">
        <v>387</v>
      </c>
      <c r="L22" s="86">
        <v>390</v>
      </c>
      <c r="M22" s="86">
        <v>130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</v>
      </c>
      <c r="F23" s="86">
        <v>0</v>
      </c>
      <c r="G23" s="86">
        <v>6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2081</v>
      </c>
      <c r="F24" s="86">
        <v>1972</v>
      </c>
      <c r="G24" s="86">
        <v>7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</v>
      </c>
      <c r="F25" s="86">
        <v>2</v>
      </c>
      <c r="G25" s="86">
        <v>2430</v>
      </c>
      <c r="H25" s="87">
        <v>1586</v>
      </c>
      <c r="I25" s="86">
        <v>3626</v>
      </c>
      <c r="J25" s="88">
        <v>2450</v>
      </c>
      <c r="K25" s="86">
        <v>1774</v>
      </c>
      <c r="L25" s="86">
        <v>1761</v>
      </c>
      <c r="M25" s="86">
        <v>1749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2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260</v>
      </c>
      <c r="F28" s="86">
        <v>179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269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1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</v>
      </c>
      <c r="F32" s="86">
        <v>11</v>
      </c>
      <c r="G32" s="86">
        <v>7</v>
      </c>
      <c r="H32" s="87">
        <v>0</v>
      </c>
      <c r="I32" s="86">
        <v>0</v>
      </c>
      <c r="J32" s="88">
        <v>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124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86</v>
      </c>
      <c r="F36" s="86">
        <v>127</v>
      </c>
      <c r="G36" s="86">
        <v>25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42</v>
      </c>
      <c r="F37" s="86">
        <v>168</v>
      </c>
      <c r="G37" s="86">
        <v>109</v>
      </c>
      <c r="H37" s="87">
        <v>336</v>
      </c>
      <c r="I37" s="86">
        <v>792</v>
      </c>
      <c r="J37" s="88">
        <v>555</v>
      </c>
      <c r="K37" s="86">
        <v>2600</v>
      </c>
      <c r="L37" s="86">
        <v>750</v>
      </c>
      <c r="M37" s="86">
        <v>1052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1736</v>
      </c>
      <c r="F38" s="86">
        <v>1196</v>
      </c>
      <c r="G38" s="86">
        <v>1243</v>
      </c>
      <c r="H38" s="87">
        <v>800</v>
      </c>
      <c r="I38" s="86">
        <v>1270</v>
      </c>
      <c r="J38" s="88">
        <v>1833</v>
      </c>
      <c r="K38" s="86">
        <v>150</v>
      </c>
      <c r="L38" s="86">
        <v>50</v>
      </c>
      <c r="M38" s="86">
        <v>50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805</v>
      </c>
      <c r="F39" s="86">
        <v>426</v>
      </c>
      <c r="G39" s="86">
        <v>518</v>
      </c>
      <c r="H39" s="87">
        <v>400</v>
      </c>
      <c r="I39" s="86">
        <v>786</v>
      </c>
      <c r="J39" s="88">
        <v>288</v>
      </c>
      <c r="K39" s="86">
        <v>500</v>
      </c>
      <c r="L39" s="86">
        <v>500</v>
      </c>
      <c r="M39" s="86">
        <v>500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5285</v>
      </c>
      <c r="F40" s="86">
        <v>4425</v>
      </c>
      <c r="G40" s="86">
        <v>4975</v>
      </c>
      <c r="H40" s="87">
        <v>2800</v>
      </c>
      <c r="I40" s="86">
        <v>2800</v>
      </c>
      <c r="J40" s="88">
        <v>3241</v>
      </c>
      <c r="K40" s="86">
        <v>4000</v>
      </c>
      <c r="L40" s="86">
        <v>2663</v>
      </c>
      <c r="M40" s="86">
        <v>3010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3297</v>
      </c>
      <c r="F41" s="86">
        <v>2786</v>
      </c>
      <c r="G41" s="86">
        <v>329</v>
      </c>
      <c r="H41" s="87">
        <v>0</v>
      </c>
      <c r="I41" s="86">
        <v>0</v>
      </c>
      <c r="J41" s="88">
        <v>11728</v>
      </c>
      <c r="K41" s="86">
        <v>98</v>
      </c>
      <c r="L41" s="86">
        <v>100</v>
      </c>
      <c r="M41" s="86">
        <v>100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3908</v>
      </c>
      <c r="F42" s="86">
        <v>2357</v>
      </c>
      <c r="G42" s="86">
        <v>6911</v>
      </c>
      <c r="H42" s="87">
        <v>7404</v>
      </c>
      <c r="I42" s="86">
        <v>7600</v>
      </c>
      <c r="J42" s="88">
        <v>4236</v>
      </c>
      <c r="K42" s="86">
        <v>8113</v>
      </c>
      <c r="L42" s="86">
        <v>10398</v>
      </c>
      <c r="M42" s="86">
        <v>8561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334</v>
      </c>
      <c r="F43" s="86">
        <v>126</v>
      </c>
      <c r="G43" s="86">
        <v>0</v>
      </c>
      <c r="H43" s="87">
        <v>114</v>
      </c>
      <c r="I43" s="86">
        <v>65</v>
      </c>
      <c r="J43" s="88">
        <v>69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343</v>
      </c>
      <c r="F44" s="86">
        <v>371</v>
      </c>
      <c r="G44" s="86">
        <v>366</v>
      </c>
      <c r="H44" s="87">
        <v>284</v>
      </c>
      <c r="I44" s="86">
        <v>264</v>
      </c>
      <c r="J44" s="88">
        <v>10909</v>
      </c>
      <c r="K44" s="86">
        <v>285</v>
      </c>
      <c r="L44" s="86">
        <v>200</v>
      </c>
      <c r="M44" s="86">
        <v>200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1324</v>
      </c>
      <c r="F45" s="86">
        <v>1009</v>
      </c>
      <c r="G45" s="86">
        <v>1397</v>
      </c>
      <c r="H45" s="87">
        <v>1820</v>
      </c>
      <c r="I45" s="86">
        <v>9192</v>
      </c>
      <c r="J45" s="88">
        <v>40046</v>
      </c>
      <c r="K45" s="86">
        <v>2345</v>
      </c>
      <c r="L45" s="86">
        <v>1869</v>
      </c>
      <c r="M45" s="86">
        <v>2672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7</v>
      </c>
      <c r="H46" s="94">
        <v>0</v>
      </c>
      <c r="I46" s="93">
        <v>82</v>
      </c>
      <c r="J46" s="95">
        <v>69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175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175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133</v>
      </c>
      <c r="F51" s="72">
        <f t="shared" ref="F51:M51" si="4">F52+F59+F62+F63+F64+F72+F73</f>
        <v>93</v>
      </c>
      <c r="G51" s="72">
        <f t="shared" si="4"/>
        <v>619</v>
      </c>
      <c r="H51" s="73">
        <f t="shared" si="4"/>
        <v>50</v>
      </c>
      <c r="I51" s="72">
        <f t="shared" si="4"/>
        <v>124</v>
      </c>
      <c r="J51" s="74">
        <f t="shared" si="4"/>
        <v>151</v>
      </c>
      <c r="K51" s="72">
        <f t="shared" si="4"/>
        <v>60</v>
      </c>
      <c r="L51" s="72">
        <f t="shared" si="4"/>
        <v>70</v>
      </c>
      <c r="M51" s="72">
        <f t="shared" si="4"/>
        <v>80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15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15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133</v>
      </c>
      <c r="F73" s="86">
        <f t="shared" ref="F73:M73" si="12">SUM(F74:F75)</f>
        <v>93</v>
      </c>
      <c r="G73" s="86">
        <f t="shared" si="12"/>
        <v>604</v>
      </c>
      <c r="H73" s="87">
        <f t="shared" si="12"/>
        <v>50</v>
      </c>
      <c r="I73" s="86">
        <f t="shared" si="12"/>
        <v>124</v>
      </c>
      <c r="J73" s="88">
        <f t="shared" si="12"/>
        <v>151</v>
      </c>
      <c r="K73" s="86">
        <f t="shared" si="12"/>
        <v>60</v>
      </c>
      <c r="L73" s="86">
        <f t="shared" si="12"/>
        <v>70</v>
      </c>
      <c r="M73" s="86">
        <f t="shared" si="12"/>
        <v>80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133</v>
      </c>
      <c r="F75" s="93">
        <v>93</v>
      </c>
      <c r="G75" s="93">
        <v>604</v>
      </c>
      <c r="H75" s="94">
        <v>50</v>
      </c>
      <c r="I75" s="93">
        <v>124</v>
      </c>
      <c r="J75" s="95">
        <v>151</v>
      </c>
      <c r="K75" s="93">
        <v>60</v>
      </c>
      <c r="L75" s="93">
        <v>70</v>
      </c>
      <c r="M75" s="93">
        <v>80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2035</v>
      </c>
      <c r="F77" s="72">
        <f t="shared" ref="F77:M77" si="13">F78+F81+F84+F85+F86+F87+F88</f>
        <v>4179</v>
      </c>
      <c r="G77" s="72">
        <f t="shared" si="13"/>
        <v>6305</v>
      </c>
      <c r="H77" s="73">
        <f t="shared" si="13"/>
        <v>760</v>
      </c>
      <c r="I77" s="72">
        <f t="shared" si="13"/>
        <v>3985</v>
      </c>
      <c r="J77" s="74">
        <f t="shared" si="13"/>
        <v>3973</v>
      </c>
      <c r="K77" s="72">
        <f t="shared" si="13"/>
        <v>770</v>
      </c>
      <c r="L77" s="72">
        <f t="shared" si="13"/>
        <v>1200</v>
      </c>
      <c r="M77" s="72">
        <f t="shared" si="13"/>
        <v>1250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2035</v>
      </c>
      <c r="F81" s="86">
        <f t="shared" ref="F81:M81" si="15">SUM(F82:F83)</f>
        <v>4179</v>
      </c>
      <c r="G81" s="86">
        <f t="shared" si="15"/>
        <v>6305</v>
      </c>
      <c r="H81" s="87">
        <f t="shared" si="15"/>
        <v>760</v>
      </c>
      <c r="I81" s="86">
        <f t="shared" si="15"/>
        <v>3985</v>
      </c>
      <c r="J81" s="88">
        <f t="shared" si="15"/>
        <v>3973</v>
      </c>
      <c r="K81" s="86">
        <f t="shared" si="15"/>
        <v>770</v>
      </c>
      <c r="L81" s="86">
        <f t="shared" si="15"/>
        <v>1200</v>
      </c>
      <c r="M81" s="86">
        <f t="shared" si="15"/>
        <v>1250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1493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542</v>
      </c>
      <c r="F83" s="93">
        <v>4179</v>
      </c>
      <c r="G83" s="93">
        <v>6305</v>
      </c>
      <c r="H83" s="94">
        <v>760</v>
      </c>
      <c r="I83" s="93">
        <v>3985</v>
      </c>
      <c r="J83" s="95">
        <v>3973</v>
      </c>
      <c r="K83" s="93">
        <v>770</v>
      </c>
      <c r="L83" s="93">
        <v>1200</v>
      </c>
      <c r="M83" s="93">
        <v>1250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7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79724</v>
      </c>
      <c r="F92" s="46">
        <f t="shared" ref="F92:M92" si="16">F4+F51+F77+F90</f>
        <v>68944</v>
      </c>
      <c r="G92" s="46">
        <f t="shared" si="16"/>
        <v>78494</v>
      </c>
      <c r="H92" s="47">
        <f t="shared" si="16"/>
        <v>74690</v>
      </c>
      <c r="I92" s="46">
        <f t="shared" si="16"/>
        <v>91432</v>
      </c>
      <c r="J92" s="48">
        <f t="shared" si="16"/>
        <v>152449</v>
      </c>
      <c r="K92" s="46">
        <f t="shared" si="16"/>
        <v>81628</v>
      </c>
      <c r="L92" s="46">
        <f t="shared" si="16"/>
        <v>82462</v>
      </c>
      <c r="M92" s="46">
        <f t="shared" si="16"/>
        <v>87074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156</v>
      </c>
      <c r="G3" s="17" t="s">
        <v>155</v>
      </c>
      <c r="H3" s="173" t="s">
        <v>154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44135</v>
      </c>
      <c r="F4" s="72">
        <f t="shared" ref="F4:M4" si="0">F5+F8+F47</f>
        <v>42427</v>
      </c>
      <c r="G4" s="72">
        <f t="shared" si="0"/>
        <v>44698</v>
      </c>
      <c r="H4" s="73">
        <f t="shared" si="0"/>
        <v>70165</v>
      </c>
      <c r="I4" s="72">
        <f t="shared" si="0"/>
        <v>67504</v>
      </c>
      <c r="J4" s="74">
        <f t="shared" si="0"/>
        <v>67504</v>
      </c>
      <c r="K4" s="72">
        <f t="shared" si="0"/>
        <v>69683</v>
      </c>
      <c r="L4" s="72">
        <f t="shared" si="0"/>
        <v>71097</v>
      </c>
      <c r="M4" s="72">
        <f t="shared" si="0"/>
        <v>74426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32841</v>
      </c>
      <c r="F5" s="100">
        <f t="shared" ref="F5:M5" si="1">SUM(F6:F7)</f>
        <v>33266</v>
      </c>
      <c r="G5" s="100">
        <f t="shared" si="1"/>
        <v>35677</v>
      </c>
      <c r="H5" s="101">
        <f t="shared" si="1"/>
        <v>36856</v>
      </c>
      <c r="I5" s="100">
        <f t="shared" si="1"/>
        <v>35906</v>
      </c>
      <c r="J5" s="102">
        <f t="shared" si="1"/>
        <v>35906</v>
      </c>
      <c r="K5" s="100">
        <f t="shared" si="1"/>
        <v>39223</v>
      </c>
      <c r="L5" s="100">
        <f t="shared" si="1"/>
        <v>40891</v>
      </c>
      <c r="M5" s="100">
        <f t="shared" si="1"/>
        <v>42778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27923</v>
      </c>
      <c r="F6" s="79">
        <v>28294</v>
      </c>
      <c r="G6" s="79">
        <v>31955</v>
      </c>
      <c r="H6" s="80">
        <v>33700</v>
      </c>
      <c r="I6" s="79">
        <v>32800</v>
      </c>
      <c r="J6" s="81">
        <v>32499</v>
      </c>
      <c r="K6" s="79">
        <v>35359</v>
      </c>
      <c r="L6" s="79">
        <v>36563</v>
      </c>
      <c r="M6" s="79">
        <v>38196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4918</v>
      </c>
      <c r="F7" s="93">
        <v>4972</v>
      </c>
      <c r="G7" s="93">
        <v>3722</v>
      </c>
      <c r="H7" s="94">
        <v>3156</v>
      </c>
      <c r="I7" s="93">
        <v>3106</v>
      </c>
      <c r="J7" s="95">
        <v>3407</v>
      </c>
      <c r="K7" s="93">
        <v>3864</v>
      </c>
      <c r="L7" s="93">
        <v>4328</v>
      </c>
      <c r="M7" s="93">
        <v>4582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11294</v>
      </c>
      <c r="F8" s="100">
        <f t="shared" ref="F8:M8" si="2">SUM(F9:F46)</f>
        <v>9161</v>
      </c>
      <c r="G8" s="100">
        <f t="shared" si="2"/>
        <v>9021</v>
      </c>
      <c r="H8" s="101">
        <f t="shared" si="2"/>
        <v>33309</v>
      </c>
      <c r="I8" s="100">
        <f t="shared" si="2"/>
        <v>31598</v>
      </c>
      <c r="J8" s="102">
        <f t="shared" si="2"/>
        <v>31598</v>
      </c>
      <c r="K8" s="100">
        <f t="shared" si="2"/>
        <v>30460</v>
      </c>
      <c r="L8" s="100">
        <f t="shared" si="2"/>
        <v>30206</v>
      </c>
      <c r="M8" s="100">
        <f t="shared" si="2"/>
        <v>31648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208</v>
      </c>
      <c r="F9" s="79">
        <v>122</v>
      </c>
      <c r="G9" s="79">
        <v>241</v>
      </c>
      <c r="H9" s="80">
        <v>210</v>
      </c>
      <c r="I9" s="79">
        <v>189</v>
      </c>
      <c r="J9" s="81">
        <v>249</v>
      </c>
      <c r="K9" s="79">
        <v>285</v>
      </c>
      <c r="L9" s="79">
        <v>300</v>
      </c>
      <c r="M9" s="79">
        <v>355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2499</v>
      </c>
      <c r="F10" s="86">
        <v>1491</v>
      </c>
      <c r="G10" s="86">
        <v>2392</v>
      </c>
      <c r="H10" s="87">
        <v>861</v>
      </c>
      <c r="I10" s="86">
        <v>1011</v>
      </c>
      <c r="J10" s="88">
        <v>856</v>
      </c>
      <c r="K10" s="86">
        <v>1279</v>
      </c>
      <c r="L10" s="86">
        <v>1345</v>
      </c>
      <c r="M10" s="86">
        <v>1710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106</v>
      </c>
      <c r="F11" s="86">
        <v>160</v>
      </c>
      <c r="G11" s="86">
        <v>59</v>
      </c>
      <c r="H11" s="87">
        <v>320</v>
      </c>
      <c r="I11" s="86">
        <v>320</v>
      </c>
      <c r="J11" s="88">
        <v>401</v>
      </c>
      <c r="K11" s="86">
        <v>255</v>
      </c>
      <c r="L11" s="86">
        <v>352</v>
      </c>
      <c r="M11" s="86">
        <v>285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8</v>
      </c>
      <c r="G12" s="86">
        <v>2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317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1057</v>
      </c>
      <c r="F14" s="86">
        <v>846</v>
      </c>
      <c r="G14" s="86">
        <v>382</v>
      </c>
      <c r="H14" s="87">
        <v>877</v>
      </c>
      <c r="I14" s="86">
        <v>867</v>
      </c>
      <c r="J14" s="88">
        <v>659</v>
      </c>
      <c r="K14" s="86">
        <v>797</v>
      </c>
      <c r="L14" s="86">
        <v>710</v>
      </c>
      <c r="M14" s="86">
        <v>520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</v>
      </c>
      <c r="F15" s="86">
        <v>251</v>
      </c>
      <c r="G15" s="86">
        <v>192</v>
      </c>
      <c r="H15" s="87">
        <v>414</v>
      </c>
      <c r="I15" s="86">
        <v>414</v>
      </c>
      <c r="J15" s="88">
        <v>285</v>
      </c>
      <c r="K15" s="86">
        <v>428</v>
      </c>
      <c r="L15" s="86">
        <v>649</v>
      </c>
      <c r="M15" s="86">
        <v>672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</v>
      </c>
      <c r="F16" s="86">
        <v>82</v>
      </c>
      <c r="G16" s="86">
        <v>0</v>
      </c>
      <c r="H16" s="87">
        <v>74</v>
      </c>
      <c r="I16" s="86">
        <v>74</v>
      </c>
      <c r="J16" s="88">
        <v>94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35</v>
      </c>
      <c r="F17" s="86">
        <v>87</v>
      </c>
      <c r="G17" s="86">
        <v>0</v>
      </c>
      <c r="H17" s="87">
        <v>23392</v>
      </c>
      <c r="I17" s="86">
        <v>20092</v>
      </c>
      <c r="J17" s="88">
        <v>20092</v>
      </c>
      <c r="K17" s="86">
        <v>20805</v>
      </c>
      <c r="L17" s="86">
        <v>17627</v>
      </c>
      <c r="M17" s="86">
        <v>17451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1592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1550</v>
      </c>
      <c r="F21" s="86">
        <v>157</v>
      </c>
      <c r="G21" s="86">
        <v>608</v>
      </c>
      <c r="H21" s="87">
        <v>784</v>
      </c>
      <c r="I21" s="86">
        <v>1784</v>
      </c>
      <c r="J21" s="88">
        <v>1262</v>
      </c>
      <c r="K21" s="86">
        <v>716</v>
      </c>
      <c r="L21" s="86">
        <v>900</v>
      </c>
      <c r="M21" s="86">
        <v>729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812</v>
      </c>
      <c r="F22" s="86">
        <v>4</v>
      </c>
      <c r="G22" s="86">
        <v>171</v>
      </c>
      <c r="H22" s="87">
        <v>182</v>
      </c>
      <c r="I22" s="86">
        <v>182</v>
      </c>
      <c r="J22" s="88">
        <v>288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197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2</v>
      </c>
      <c r="G32" s="86">
        <v>2</v>
      </c>
      <c r="H32" s="87">
        <v>0</v>
      </c>
      <c r="I32" s="86">
        <v>0</v>
      </c>
      <c r="J32" s="88">
        <v>-1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1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</v>
      </c>
      <c r="F37" s="86">
        <v>3</v>
      </c>
      <c r="G37" s="86">
        <v>0</v>
      </c>
      <c r="H37" s="87">
        <v>10</v>
      </c>
      <c r="I37" s="86">
        <v>10</v>
      </c>
      <c r="J37" s="88">
        <v>9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841</v>
      </c>
      <c r="F38" s="86">
        <v>860</v>
      </c>
      <c r="G38" s="86">
        <v>834</v>
      </c>
      <c r="H38" s="87">
        <v>700</v>
      </c>
      <c r="I38" s="86">
        <v>700</v>
      </c>
      <c r="J38" s="88">
        <v>659</v>
      </c>
      <c r="K38" s="86">
        <v>1270</v>
      </c>
      <c r="L38" s="86">
        <v>1900</v>
      </c>
      <c r="M38" s="86">
        <v>1790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166</v>
      </c>
      <c r="H39" s="87">
        <v>109</v>
      </c>
      <c r="I39" s="86">
        <v>98</v>
      </c>
      <c r="J39" s="88">
        <v>186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94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80</v>
      </c>
      <c r="F41" s="86">
        <v>34</v>
      </c>
      <c r="G41" s="86">
        <v>0</v>
      </c>
      <c r="H41" s="87">
        <v>0</v>
      </c>
      <c r="I41" s="86">
        <v>0</v>
      </c>
      <c r="J41" s="88">
        <v>0</v>
      </c>
      <c r="K41" s="86">
        <v>80</v>
      </c>
      <c r="L41" s="86">
        <v>90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2762</v>
      </c>
      <c r="F42" s="86">
        <v>1967</v>
      </c>
      <c r="G42" s="86">
        <v>2950</v>
      </c>
      <c r="H42" s="87">
        <v>3239</v>
      </c>
      <c r="I42" s="86">
        <v>3470</v>
      </c>
      <c r="J42" s="88">
        <v>4797</v>
      </c>
      <c r="K42" s="86">
        <v>2753</v>
      </c>
      <c r="L42" s="86">
        <v>3537</v>
      </c>
      <c r="M42" s="86">
        <v>4827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591</v>
      </c>
      <c r="F43" s="86">
        <v>997</v>
      </c>
      <c r="G43" s="86">
        <v>143</v>
      </c>
      <c r="H43" s="87">
        <v>515</v>
      </c>
      <c r="I43" s="86">
        <v>515</v>
      </c>
      <c r="J43" s="88">
        <v>90</v>
      </c>
      <c r="K43" s="86">
        <v>842</v>
      </c>
      <c r="L43" s="86">
        <v>948</v>
      </c>
      <c r="M43" s="86">
        <v>1022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513</v>
      </c>
      <c r="F44" s="86">
        <v>51</v>
      </c>
      <c r="G44" s="86">
        <v>96</v>
      </c>
      <c r="H44" s="87">
        <v>150</v>
      </c>
      <c r="I44" s="86">
        <v>150</v>
      </c>
      <c r="J44" s="88">
        <v>325</v>
      </c>
      <c r="K44" s="86">
        <v>50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124</v>
      </c>
      <c r="F45" s="86">
        <v>129</v>
      </c>
      <c r="G45" s="86">
        <v>215</v>
      </c>
      <c r="H45" s="87">
        <v>857</v>
      </c>
      <c r="I45" s="86">
        <v>1107</v>
      </c>
      <c r="J45" s="88">
        <v>1047</v>
      </c>
      <c r="K45" s="86">
        <v>900</v>
      </c>
      <c r="L45" s="86">
        <v>1848</v>
      </c>
      <c r="M45" s="86">
        <v>2287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317</v>
      </c>
      <c r="G46" s="93">
        <v>54</v>
      </c>
      <c r="H46" s="94">
        <v>615</v>
      </c>
      <c r="I46" s="93">
        <v>615</v>
      </c>
      <c r="J46" s="95">
        <v>300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388</v>
      </c>
      <c r="F51" s="72">
        <f t="shared" ref="F51:M51" si="4">F52+F59+F62+F63+F64+F72+F73</f>
        <v>3359</v>
      </c>
      <c r="G51" s="72">
        <f t="shared" si="4"/>
        <v>2513</v>
      </c>
      <c r="H51" s="73">
        <f t="shared" si="4"/>
        <v>3650</v>
      </c>
      <c r="I51" s="72">
        <f t="shared" si="4"/>
        <v>3750</v>
      </c>
      <c r="J51" s="74">
        <f t="shared" si="4"/>
        <v>3750</v>
      </c>
      <c r="K51" s="72">
        <f t="shared" si="4"/>
        <v>4036</v>
      </c>
      <c r="L51" s="72">
        <f t="shared" si="4"/>
        <v>4056</v>
      </c>
      <c r="M51" s="72">
        <f t="shared" si="4"/>
        <v>4076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376</v>
      </c>
      <c r="L64" s="93">
        <f t="shared" si="9"/>
        <v>386</v>
      </c>
      <c r="M64" s="93">
        <f t="shared" si="9"/>
        <v>396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376</v>
      </c>
      <c r="L65" s="100">
        <f t="shared" si="10"/>
        <v>386</v>
      </c>
      <c r="M65" s="100">
        <f t="shared" si="10"/>
        <v>396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376</v>
      </c>
      <c r="L67" s="93">
        <v>386</v>
      </c>
      <c r="M67" s="95">
        <v>396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388</v>
      </c>
      <c r="F73" s="86">
        <f t="shared" ref="F73:M73" si="12">SUM(F74:F75)</f>
        <v>3359</v>
      </c>
      <c r="G73" s="86">
        <f t="shared" si="12"/>
        <v>2513</v>
      </c>
      <c r="H73" s="87">
        <f t="shared" si="12"/>
        <v>3650</v>
      </c>
      <c r="I73" s="86">
        <f t="shared" si="12"/>
        <v>3750</v>
      </c>
      <c r="J73" s="88">
        <f t="shared" si="12"/>
        <v>3750</v>
      </c>
      <c r="K73" s="86">
        <f t="shared" si="12"/>
        <v>3660</v>
      </c>
      <c r="L73" s="86">
        <f t="shared" si="12"/>
        <v>3670</v>
      </c>
      <c r="M73" s="86">
        <f t="shared" si="12"/>
        <v>3680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388</v>
      </c>
      <c r="F75" s="93">
        <v>3359</v>
      </c>
      <c r="G75" s="93">
        <v>2513</v>
      </c>
      <c r="H75" s="94">
        <v>3650</v>
      </c>
      <c r="I75" s="93">
        <v>3750</v>
      </c>
      <c r="J75" s="95">
        <v>3750</v>
      </c>
      <c r="K75" s="93">
        <v>3660</v>
      </c>
      <c r="L75" s="93">
        <v>3670</v>
      </c>
      <c r="M75" s="93">
        <v>3680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756</v>
      </c>
      <c r="F77" s="72">
        <f t="shared" ref="F77:M77" si="13">F78+F81+F84+F85+F86+F87+F88</f>
        <v>825</v>
      </c>
      <c r="G77" s="72">
        <f t="shared" si="13"/>
        <v>677</v>
      </c>
      <c r="H77" s="73">
        <f t="shared" si="13"/>
        <v>160</v>
      </c>
      <c r="I77" s="72">
        <f t="shared" si="13"/>
        <v>553</v>
      </c>
      <c r="J77" s="74">
        <f t="shared" si="13"/>
        <v>553</v>
      </c>
      <c r="K77" s="72">
        <f t="shared" si="13"/>
        <v>325</v>
      </c>
      <c r="L77" s="72">
        <f t="shared" si="13"/>
        <v>300</v>
      </c>
      <c r="M77" s="72">
        <f t="shared" si="13"/>
        <v>300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756</v>
      </c>
      <c r="F81" s="86">
        <f t="shared" ref="F81:M81" si="15">SUM(F82:F83)</f>
        <v>825</v>
      </c>
      <c r="G81" s="86">
        <f t="shared" si="15"/>
        <v>677</v>
      </c>
      <c r="H81" s="87">
        <f t="shared" si="15"/>
        <v>160</v>
      </c>
      <c r="I81" s="86">
        <f t="shared" si="15"/>
        <v>553</v>
      </c>
      <c r="J81" s="88">
        <f t="shared" si="15"/>
        <v>553</v>
      </c>
      <c r="K81" s="86">
        <f t="shared" si="15"/>
        <v>325</v>
      </c>
      <c r="L81" s="86">
        <f t="shared" si="15"/>
        <v>300</v>
      </c>
      <c r="M81" s="86">
        <f t="shared" si="15"/>
        <v>300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756</v>
      </c>
      <c r="F83" s="93">
        <v>825</v>
      </c>
      <c r="G83" s="93">
        <v>677</v>
      </c>
      <c r="H83" s="94">
        <v>160</v>
      </c>
      <c r="I83" s="93">
        <v>553</v>
      </c>
      <c r="J83" s="95">
        <v>553</v>
      </c>
      <c r="K83" s="93">
        <v>325</v>
      </c>
      <c r="L83" s="93">
        <v>300</v>
      </c>
      <c r="M83" s="93">
        <v>300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45279</v>
      </c>
      <c r="F92" s="46">
        <f t="shared" ref="F92:M92" si="16">F4+F51+F77+F90</f>
        <v>46611</v>
      </c>
      <c r="G92" s="46">
        <f t="shared" si="16"/>
        <v>47888</v>
      </c>
      <c r="H92" s="47">
        <f t="shared" si="16"/>
        <v>73975</v>
      </c>
      <c r="I92" s="46">
        <f t="shared" si="16"/>
        <v>71807</v>
      </c>
      <c r="J92" s="48">
        <f t="shared" si="16"/>
        <v>71807</v>
      </c>
      <c r="K92" s="46">
        <f t="shared" si="16"/>
        <v>74044</v>
      </c>
      <c r="L92" s="46">
        <f t="shared" si="16"/>
        <v>75453</v>
      </c>
      <c r="M92" s="46">
        <f t="shared" si="16"/>
        <v>78802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>
      <selection activeCell="B13" sqref="B13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157</v>
      </c>
      <c r="F3" s="17" t="s">
        <v>156</v>
      </c>
      <c r="G3" s="17" t="s">
        <v>155</v>
      </c>
      <c r="H3" s="173" t="s">
        <v>154</v>
      </c>
      <c r="I3" s="174"/>
      <c r="J3" s="175"/>
      <c r="K3" s="17" t="s">
        <v>153</v>
      </c>
      <c r="L3" s="17" t="s">
        <v>152</v>
      </c>
      <c r="M3" s="17" t="s">
        <v>151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31454</v>
      </c>
      <c r="F4" s="72">
        <f t="shared" ref="F4:M4" si="0">F5+F8+F47</f>
        <v>28509</v>
      </c>
      <c r="G4" s="72">
        <f t="shared" si="0"/>
        <v>36780</v>
      </c>
      <c r="H4" s="73">
        <f t="shared" si="0"/>
        <v>46747</v>
      </c>
      <c r="I4" s="72">
        <f t="shared" si="0"/>
        <v>39927</v>
      </c>
      <c r="J4" s="74">
        <f t="shared" si="0"/>
        <v>36314</v>
      </c>
      <c r="K4" s="72">
        <f t="shared" si="0"/>
        <v>44718</v>
      </c>
      <c r="L4" s="72">
        <f t="shared" si="0"/>
        <v>52381</v>
      </c>
      <c r="M4" s="72">
        <f t="shared" si="0"/>
        <v>58234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24460</v>
      </c>
      <c r="F5" s="100">
        <f t="shared" ref="F5:M5" si="1">SUM(F6:F7)</f>
        <v>23263</v>
      </c>
      <c r="G5" s="100">
        <f t="shared" si="1"/>
        <v>23043</v>
      </c>
      <c r="H5" s="101">
        <f t="shared" si="1"/>
        <v>27883</v>
      </c>
      <c r="I5" s="100">
        <f t="shared" si="1"/>
        <v>28383</v>
      </c>
      <c r="J5" s="102">
        <f t="shared" si="1"/>
        <v>27455</v>
      </c>
      <c r="K5" s="100">
        <f t="shared" si="1"/>
        <v>32098</v>
      </c>
      <c r="L5" s="100">
        <f t="shared" si="1"/>
        <v>33831</v>
      </c>
      <c r="M5" s="100">
        <f t="shared" si="1"/>
        <v>35624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20791</v>
      </c>
      <c r="F6" s="79">
        <v>19772</v>
      </c>
      <c r="G6" s="79">
        <v>19210</v>
      </c>
      <c r="H6" s="80">
        <v>26000</v>
      </c>
      <c r="I6" s="79">
        <v>26480</v>
      </c>
      <c r="J6" s="81">
        <v>25573</v>
      </c>
      <c r="K6" s="79">
        <v>29640</v>
      </c>
      <c r="L6" s="79">
        <v>30927</v>
      </c>
      <c r="M6" s="79">
        <v>32442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3669</v>
      </c>
      <c r="F7" s="93">
        <v>3491</v>
      </c>
      <c r="G7" s="93">
        <v>3833</v>
      </c>
      <c r="H7" s="94">
        <v>1883</v>
      </c>
      <c r="I7" s="93">
        <v>1903</v>
      </c>
      <c r="J7" s="95">
        <v>1882</v>
      </c>
      <c r="K7" s="93">
        <v>2458</v>
      </c>
      <c r="L7" s="93">
        <v>2904</v>
      </c>
      <c r="M7" s="93">
        <v>3182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6994</v>
      </c>
      <c r="F8" s="100">
        <f t="shared" ref="F8:M8" si="2">SUM(F9:F46)</f>
        <v>5246</v>
      </c>
      <c r="G8" s="100">
        <f t="shared" si="2"/>
        <v>13737</v>
      </c>
      <c r="H8" s="101">
        <f t="shared" si="2"/>
        <v>18864</v>
      </c>
      <c r="I8" s="100">
        <f t="shared" si="2"/>
        <v>11544</v>
      </c>
      <c r="J8" s="102">
        <f t="shared" si="2"/>
        <v>8859</v>
      </c>
      <c r="K8" s="100">
        <f t="shared" si="2"/>
        <v>12620</v>
      </c>
      <c r="L8" s="100">
        <f t="shared" si="2"/>
        <v>18550</v>
      </c>
      <c r="M8" s="100">
        <f t="shared" si="2"/>
        <v>22610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166</v>
      </c>
      <c r="F9" s="79">
        <v>144</v>
      </c>
      <c r="G9" s="79">
        <v>209</v>
      </c>
      <c r="H9" s="80">
        <v>243</v>
      </c>
      <c r="I9" s="79">
        <v>263</v>
      </c>
      <c r="J9" s="81">
        <v>317</v>
      </c>
      <c r="K9" s="79">
        <v>413</v>
      </c>
      <c r="L9" s="79">
        <v>480</v>
      </c>
      <c r="M9" s="79">
        <v>590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294</v>
      </c>
      <c r="F10" s="86">
        <v>25</v>
      </c>
      <c r="G10" s="86">
        <v>209</v>
      </c>
      <c r="H10" s="87">
        <v>0</v>
      </c>
      <c r="I10" s="86">
        <v>2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18</v>
      </c>
      <c r="F11" s="86">
        <v>10</v>
      </c>
      <c r="G11" s="86">
        <v>37</v>
      </c>
      <c r="H11" s="87">
        <v>46</v>
      </c>
      <c r="I11" s="86">
        <v>46</v>
      </c>
      <c r="J11" s="88">
        <v>65</v>
      </c>
      <c r="K11" s="86">
        <v>20</v>
      </c>
      <c r="L11" s="86">
        <v>20</v>
      </c>
      <c r="M11" s="86">
        <v>20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753</v>
      </c>
      <c r="F13" s="86">
        <v>455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</v>
      </c>
      <c r="F14" s="86">
        <v>416</v>
      </c>
      <c r="G14" s="86">
        <v>667</v>
      </c>
      <c r="H14" s="87">
        <v>1729</v>
      </c>
      <c r="I14" s="86">
        <v>689</v>
      </c>
      <c r="J14" s="88">
        <v>540</v>
      </c>
      <c r="K14" s="86">
        <v>1909</v>
      </c>
      <c r="L14" s="86">
        <v>1750</v>
      </c>
      <c r="M14" s="86">
        <v>1700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107</v>
      </c>
      <c r="F15" s="86">
        <v>206</v>
      </c>
      <c r="G15" s="86">
        <v>1050</v>
      </c>
      <c r="H15" s="87">
        <v>518</v>
      </c>
      <c r="I15" s="86">
        <v>518</v>
      </c>
      <c r="J15" s="88">
        <v>400</v>
      </c>
      <c r="K15" s="86">
        <v>800</v>
      </c>
      <c r="L15" s="86">
        <v>839</v>
      </c>
      <c r="M15" s="86">
        <v>1092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15</v>
      </c>
      <c r="G16" s="86">
        <v>120</v>
      </c>
      <c r="H16" s="87">
        <v>150</v>
      </c>
      <c r="I16" s="86">
        <v>150</v>
      </c>
      <c r="J16" s="88">
        <v>60</v>
      </c>
      <c r="K16" s="86">
        <v>100</v>
      </c>
      <c r="L16" s="86">
        <v>100</v>
      </c>
      <c r="M16" s="86">
        <v>150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6</v>
      </c>
      <c r="G17" s="86">
        <v>241</v>
      </c>
      <c r="H17" s="87">
        <v>7195</v>
      </c>
      <c r="I17" s="86">
        <v>1750</v>
      </c>
      <c r="J17" s="88">
        <v>308</v>
      </c>
      <c r="K17" s="86">
        <v>1181</v>
      </c>
      <c r="L17" s="86">
        <v>3723</v>
      </c>
      <c r="M17" s="86">
        <v>6391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241</v>
      </c>
      <c r="F22" s="86">
        <v>3</v>
      </c>
      <c r="G22" s="86">
        <v>274</v>
      </c>
      <c r="H22" s="87">
        <v>225</v>
      </c>
      <c r="I22" s="86">
        <v>225</v>
      </c>
      <c r="J22" s="88">
        <v>93</v>
      </c>
      <c r="K22" s="86">
        <v>530</v>
      </c>
      <c r="L22" s="86">
        <v>584</v>
      </c>
      <c r="M22" s="86">
        <v>515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</v>
      </c>
      <c r="F23" s="86">
        <v>269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2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24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3</v>
      </c>
      <c r="G36" s="86">
        <v>5</v>
      </c>
      <c r="H36" s="87">
        <v>0</v>
      </c>
      <c r="I36" s="86">
        <v>0</v>
      </c>
      <c r="J36" s="88">
        <v>-1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</v>
      </c>
      <c r="F37" s="86">
        <v>0</v>
      </c>
      <c r="G37" s="86">
        <v>2</v>
      </c>
      <c r="H37" s="87">
        <v>0</v>
      </c>
      <c r="I37" s="86">
        <v>0</v>
      </c>
      <c r="J37" s="88">
        <v>1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110</v>
      </c>
      <c r="F38" s="86">
        <v>0</v>
      </c>
      <c r="G38" s="86">
        <v>0</v>
      </c>
      <c r="H38" s="87">
        <v>0</v>
      </c>
      <c r="I38" s="86">
        <v>2</v>
      </c>
      <c r="J38" s="88">
        <v>3</v>
      </c>
      <c r="K38" s="86">
        <v>66</v>
      </c>
      <c r="L38" s="86">
        <v>66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29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1572</v>
      </c>
      <c r="G41" s="86">
        <v>1088</v>
      </c>
      <c r="H41" s="87">
        <v>0</v>
      </c>
      <c r="I41" s="86">
        <v>0</v>
      </c>
      <c r="J41" s="88">
        <v>33</v>
      </c>
      <c r="K41" s="86">
        <v>813</v>
      </c>
      <c r="L41" s="86">
        <v>473</v>
      </c>
      <c r="M41" s="86">
        <v>595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4022</v>
      </c>
      <c r="F42" s="86">
        <v>1678</v>
      </c>
      <c r="G42" s="86">
        <v>3626</v>
      </c>
      <c r="H42" s="87">
        <v>6171</v>
      </c>
      <c r="I42" s="86">
        <v>5451</v>
      </c>
      <c r="J42" s="88">
        <v>5856</v>
      </c>
      <c r="K42" s="86">
        <v>3954</v>
      </c>
      <c r="L42" s="86">
        <v>8151</v>
      </c>
      <c r="M42" s="86">
        <v>8684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91</v>
      </c>
      <c r="F43" s="86">
        <v>10</v>
      </c>
      <c r="G43" s="86">
        <v>332</v>
      </c>
      <c r="H43" s="87">
        <v>475</v>
      </c>
      <c r="I43" s="86">
        <v>415</v>
      </c>
      <c r="J43" s="88">
        <v>100</v>
      </c>
      <c r="K43" s="86">
        <v>500</v>
      </c>
      <c r="L43" s="86">
        <v>500</v>
      </c>
      <c r="M43" s="86">
        <v>610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</v>
      </c>
      <c r="F44" s="86">
        <v>230</v>
      </c>
      <c r="G44" s="86">
        <v>98</v>
      </c>
      <c r="H44" s="87">
        <v>111</v>
      </c>
      <c r="I44" s="86">
        <v>137</v>
      </c>
      <c r="J44" s="88">
        <v>88</v>
      </c>
      <c r="K44" s="86">
        <v>60</v>
      </c>
      <c r="L44" s="86">
        <v>30</v>
      </c>
      <c r="M44" s="86">
        <v>70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1142</v>
      </c>
      <c r="F45" s="86">
        <v>183</v>
      </c>
      <c r="G45" s="86">
        <v>5748</v>
      </c>
      <c r="H45" s="87">
        <v>1951</v>
      </c>
      <c r="I45" s="86">
        <v>1846</v>
      </c>
      <c r="J45" s="88">
        <v>996</v>
      </c>
      <c r="K45" s="86">
        <v>2274</v>
      </c>
      <c r="L45" s="86">
        <v>1834</v>
      </c>
      <c r="M45" s="86">
        <v>2193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21</v>
      </c>
      <c r="G46" s="93">
        <v>0</v>
      </c>
      <c r="H46" s="94">
        <v>50</v>
      </c>
      <c r="I46" s="93">
        <v>50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374</v>
      </c>
      <c r="F51" s="72">
        <f t="shared" ref="F51:M51" si="4">F52+F59+F62+F63+F64+F72+F73</f>
        <v>390</v>
      </c>
      <c r="G51" s="72">
        <f t="shared" si="4"/>
        <v>197</v>
      </c>
      <c r="H51" s="73">
        <f t="shared" si="4"/>
        <v>50</v>
      </c>
      <c r="I51" s="72">
        <f t="shared" si="4"/>
        <v>150</v>
      </c>
      <c r="J51" s="74">
        <f t="shared" si="4"/>
        <v>23</v>
      </c>
      <c r="K51" s="72">
        <f t="shared" si="4"/>
        <v>60</v>
      </c>
      <c r="L51" s="72">
        <f t="shared" si="4"/>
        <v>100</v>
      </c>
      <c r="M51" s="72">
        <f t="shared" si="4"/>
        <v>100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374</v>
      </c>
      <c r="F73" s="86">
        <f t="shared" ref="F73:M73" si="12">SUM(F74:F75)</f>
        <v>390</v>
      </c>
      <c r="G73" s="86">
        <f t="shared" si="12"/>
        <v>197</v>
      </c>
      <c r="H73" s="87">
        <f t="shared" si="12"/>
        <v>50</v>
      </c>
      <c r="I73" s="86">
        <f t="shared" si="12"/>
        <v>150</v>
      </c>
      <c r="J73" s="88">
        <f t="shared" si="12"/>
        <v>23</v>
      </c>
      <c r="K73" s="86">
        <f t="shared" si="12"/>
        <v>60</v>
      </c>
      <c r="L73" s="86">
        <f t="shared" si="12"/>
        <v>100</v>
      </c>
      <c r="M73" s="86">
        <f t="shared" si="12"/>
        <v>100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374</v>
      </c>
      <c r="F75" s="93">
        <v>390</v>
      </c>
      <c r="G75" s="93">
        <v>197</v>
      </c>
      <c r="H75" s="94">
        <v>50</v>
      </c>
      <c r="I75" s="93">
        <v>150</v>
      </c>
      <c r="J75" s="95">
        <v>23</v>
      </c>
      <c r="K75" s="93">
        <v>60</v>
      </c>
      <c r="L75" s="93">
        <v>100</v>
      </c>
      <c r="M75" s="93">
        <v>100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173</v>
      </c>
      <c r="F77" s="72">
        <f t="shared" ref="F77:M77" si="13">F78+F81+F84+F85+F86+F87+F88</f>
        <v>100</v>
      </c>
      <c r="G77" s="72">
        <f t="shared" si="13"/>
        <v>503</v>
      </c>
      <c r="H77" s="73">
        <f t="shared" si="13"/>
        <v>5030</v>
      </c>
      <c r="I77" s="72">
        <f t="shared" si="13"/>
        <v>5111</v>
      </c>
      <c r="J77" s="74">
        <f t="shared" si="13"/>
        <v>5162</v>
      </c>
      <c r="K77" s="72">
        <f t="shared" si="13"/>
        <v>2932</v>
      </c>
      <c r="L77" s="72">
        <f t="shared" si="13"/>
        <v>550</v>
      </c>
      <c r="M77" s="72">
        <f t="shared" si="13"/>
        <v>550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173</v>
      </c>
      <c r="F81" s="86">
        <f t="shared" ref="F81:M81" si="15">SUM(F82:F83)</f>
        <v>100</v>
      </c>
      <c r="G81" s="86">
        <f t="shared" si="15"/>
        <v>503</v>
      </c>
      <c r="H81" s="87">
        <f t="shared" si="15"/>
        <v>5030</v>
      </c>
      <c r="I81" s="86">
        <f t="shared" si="15"/>
        <v>5111</v>
      </c>
      <c r="J81" s="88">
        <f t="shared" si="15"/>
        <v>5162</v>
      </c>
      <c r="K81" s="86">
        <f t="shared" si="15"/>
        <v>2932</v>
      </c>
      <c r="L81" s="86">
        <f t="shared" si="15"/>
        <v>550</v>
      </c>
      <c r="M81" s="86">
        <f t="shared" si="15"/>
        <v>550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173</v>
      </c>
      <c r="F83" s="93">
        <v>100</v>
      </c>
      <c r="G83" s="93">
        <v>503</v>
      </c>
      <c r="H83" s="94">
        <v>5030</v>
      </c>
      <c r="I83" s="93">
        <v>5111</v>
      </c>
      <c r="J83" s="95">
        <v>5162</v>
      </c>
      <c r="K83" s="93">
        <v>2932</v>
      </c>
      <c r="L83" s="93">
        <v>550</v>
      </c>
      <c r="M83" s="93">
        <v>550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32001</v>
      </c>
      <c r="F92" s="46">
        <f t="shared" ref="F92:M92" si="16">F4+F51+F77+F90</f>
        <v>28999</v>
      </c>
      <c r="G92" s="46">
        <f t="shared" si="16"/>
        <v>37480</v>
      </c>
      <c r="H92" s="47">
        <f t="shared" si="16"/>
        <v>51827</v>
      </c>
      <c r="I92" s="46">
        <f t="shared" si="16"/>
        <v>45188</v>
      </c>
      <c r="J92" s="48">
        <f t="shared" si="16"/>
        <v>41499</v>
      </c>
      <c r="K92" s="46">
        <f t="shared" si="16"/>
        <v>47710</v>
      </c>
      <c r="L92" s="46">
        <f t="shared" si="16"/>
        <v>53031</v>
      </c>
      <c r="M92" s="46">
        <f t="shared" si="16"/>
        <v>58884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79724</v>
      </c>
      <c r="D4" s="33">
        <v>68944</v>
      </c>
      <c r="E4" s="33">
        <v>78494</v>
      </c>
      <c r="F4" s="27">
        <v>74690</v>
      </c>
      <c r="G4" s="28">
        <v>91432</v>
      </c>
      <c r="H4" s="29">
        <v>152449</v>
      </c>
      <c r="I4" s="33">
        <v>81628</v>
      </c>
      <c r="J4" s="33">
        <v>82462</v>
      </c>
      <c r="K4" s="33">
        <v>87074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123</v>
      </c>
      <c r="C5" s="33">
        <v>45279</v>
      </c>
      <c r="D5" s="33">
        <v>46611</v>
      </c>
      <c r="E5" s="33">
        <v>47888</v>
      </c>
      <c r="F5" s="32">
        <v>73975</v>
      </c>
      <c r="G5" s="33">
        <v>71807</v>
      </c>
      <c r="H5" s="34">
        <v>71807</v>
      </c>
      <c r="I5" s="33">
        <v>74044</v>
      </c>
      <c r="J5" s="33">
        <v>75453</v>
      </c>
      <c r="K5" s="33">
        <v>78802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124</v>
      </c>
      <c r="C6" s="33">
        <v>32001</v>
      </c>
      <c r="D6" s="33">
        <v>28999</v>
      </c>
      <c r="E6" s="33">
        <v>37480</v>
      </c>
      <c r="F6" s="32">
        <v>51827</v>
      </c>
      <c r="G6" s="33">
        <v>45188</v>
      </c>
      <c r="H6" s="34">
        <v>41499</v>
      </c>
      <c r="I6" s="33">
        <v>47710</v>
      </c>
      <c r="J6" s="33">
        <v>53031</v>
      </c>
      <c r="K6" s="33">
        <v>58884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125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126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127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128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129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131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135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157004</v>
      </c>
      <c r="D19" s="46">
        <f t="shared" ref="D19:K19" si="1">SUM(D4:D18)</f>
        <v>144554</v>
      </c>
      <c r="E19" s="46">
        <f t="shared" si="1"/>
        <v>163862</v>
      </c>
      <c r="F19" s="47">
        <f t="shared" si="1"/>
        <v>200492</v>
      </c>
      <c r="G19" s="46">
        <f t="shared" si="1"/>
        <v>208427</v>
      </c>
      <c r="H19" s="48">
        <f t="shared" si="1"/>
        <v>265755</v>
      </c>
      <c r="I19" s="46">
        <f t="shared" si="1"/>
        <v>203382</v>
      </c>
      <c r="J19" s="46">
        <f t="shared" si="1"/>
        <v>210946</v>
      </c>
      <c r="K19" s="46">
        <f t="shared" si="1"/>
        <v>224760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153145</v>
      </c>
      <c r="D4" s="20">
        <f t="shared" ref="D4:K4" si="0">SUM(D5:D7)</f>
        <v>135608</v>
      </c>
      <c r="E4" s="20">
        <f t="shared" si="0"/>
        <v>153041</v>
      </c>
      <c r="F4" s="21">
        <f t="shared" si="0"/>
        <v>190792</v>
      </c>
      <c r="G4" s="20">
        <f t="shared" si="0"/>
        <v>194754</v>
      </c>
      <c r="H4" s="22">
        <f t="shared" si="0"/>
        <v>252143</v>
      </c>
      <c r="I4" s="20">
        <f t="shared" si="0"/>
        <v>197189</v>
      </c>
      <c r="J4" s="20">
        <f t="shared" si="0"/>
        <v>206768</v>
      </c>
      <c r="K4" s="20">
        <f t="shared" si="0"/>
        <v>218404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99404</v>
      </c>
      <c r="D5" s="28">
        <v>97948</v>
      </c>
      <c r="E5" s="28">
        <v>102319</v>
      </c>
      <c r="F5" s="27">
        <v>116319</v>
      </c>
      <c r="G5" s="28">
        <v>109647</v>
      </c>
      <c r="H5" s="29">
        <v>108821</v>
      </c>
      <c r="I5" s="28">
        <v>125359</v>
      </c>
      <c r="J5" s="28">
        <v>131679</v>
      </c>
      <c r="K5" s="29">
        <v>138378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53741</v>
      </c>
      <c r="D6" s="33">
        <v>37660</v>
      </c>
      <c r="E6" s="33">
        <v>50722</v>
      </c>
      <c r="F6" s="32">
        <v>74473</v>
      </c>
      <c r="G6" s="33">
        <v>85107</v>
      </c>
      <c r="H6" s="34">
        <v>143147</v>
      </c>
      <c r="I6" s="33">
        <v>71830</v>
      </c>
      <c r="J6" s="33">
        <v>75089</v>
      </c>
      <c r="K6" s="34">
        <v>80026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175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895</v>
      </c>
      <c r="D8" s="20">
        <f t="shared" ref="D8:K8" si="1">SUM(D9:D15)</f>
        <v>3842</v>
      </c>
      <c r="E8" s="20">
        <f t="shared" si="1"/>
        <v>3329</v>
      </c>
      <c r="F8" s="21">
        <f t="shared" si="1"/>
        <v>3750</v>
      </c>
      <c r="G8" s="20">
        <f t="shared" si="1"/>
        <v>4024</v>
      </c>
      <c r="H8" s="22">
        <f t="shared" si="1"/>
        <v>3924</v>
      </c>
      <c r="I8" s="20">
        <f t="shared" si="1"/>
        <v>4156</v>
      </c>
      <c r="J8" s="20">
        <f t="shared" si="1"/>
        <v>4226</v>
      </c>
      <c r="K8" s="20">
        <f t="shared" si="1"/>
        <v>4256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15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376</v>
      </c>
      <c r="J13" s="33">
        <v>386</v>
      </c>
      <c r="K13" s="34">
        <v>396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895</v>
      </c>
      <c r="D15" s="36">
        <v>3842</v>
      </c>
      <c r="E15" s="36">
        <v>3314</v>
      </c>
      <c r="F15" s="35">
        <v>3750</v>
      </c>
      <c r="G15" s="36">
        <v>4024</v>
      </c>
      <c r="H15" s="37">
        <v>3924</v>
      </c>
      <c r="I15" s="36">
        <v>3780</v>
      </c>
      <c r="J15" s="36">
        <v>3840</v>
      </c>
      <c r="K15" s="37">
        <v>3860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2964</v>
      </c>
      <c r="D16" s="20">
        <f t="shared" ref="D16:K16" si="2">SUM(D17:D23)</f>
        <v>5104</v>
      </c>
      <c r="E16" s="20">
        <f t="shared" si="2"/>
        <v>7485</v>
      </c>
      <c r="F16" s="21">
        <f t="shared" si="2"/>
        <v>5950</v>
      </c>
      <c r="G16" s="20">
        <f t="shared" si="2"/>
        <v>9649</v>
      </c>
      <c r="H16" s="22">
        <f t="shared" si="2"/>
        <v>9688</v>
      </c>
      <c r="I16" s="20">
        <f t="shared" si="2"/>
        <v>4027</v>
      </c>
      <c r="J16" s="20">
        <f t="shared" si="2"/>
        <v>2050</v>
      </c>
      <c r="K16" s="20">
        <f t="shared" si="2"/>
        <v>2100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2964</v>
      </c>
      <c r="D18" s="33">
        <v>5104</v>
      </c>
      <c r="E18" s="33">
        <v>7485</v>
      </c>
      <c r="F18" s="32">
        <v>5950</v>
      </c>
      <c r="G18" s="33">
        <v>9649</v>
      </c>
      <c r="H18" s="34">
        <v>9688</v>
      </c>
      <c r="I18" s="33">
        <v>4027</v>
      </c>
      <c r="J18" s="33">
        <v>2050</v>
      </c>
      <c r="K18" s="34">
        <v>2100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7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157004</v>
      </c>
      <c r="D26" s="46">
        <f t="shared" ref="D26:K26" si="3">+D4+D8+D16+D24</f>
        <v>144554</v>
      </c>
      <c r="E26" s="46">
        <f t="shared" si="3"/>
        <v>163862</v>
      </c>
      <c r="F26" s="47">
        <f t="shared" si="3"/>
        <v>200492</v>
      </c>
      <c r="G26" s="46">
        <f t="shared" si="3"/>
        <v>208427</v>
      </c>
      <c r="H26" s="48">
        <f t="shared" si="3"/>
        <v>265755</v>
      </c>
      <c r="I26" s="46">
        <f t="shared" si="3"/>
        <v>205372</v>
      </c>
      <c r="J26" s="46">
        <f t="shared" si="3"/>
        <v>213044</v>
      </c>
      <c r="K26" s="46">
        <f t="shared" si="3"/>
        <v>224760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137</v>
      </c>
      <c r="C4" s="33">
        <v>12618</v>
      </c>
      <c r="D4" s="33">
        <v>11397</v>
      </c>
      <c r="E4" s="33">
        <v>12714</v>
      </c>
      <c r="F4" s="27">
        <v>12308</v>
      </c>
      <c r="G4" s="28">
        <v>12398</v>
      </c>
      <c r="H4" s="29">
        <v>12926</v>
      </c>
      <c r="I4" s="33">
        <v>10044</v>
      </c>
      <c r="J4" s="33">
        <v>12791</v>
      </c>
      <c r="K4" s="33">
        <v>15119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5663</v>
      </c>
      <c r="D5" s="33">
        <v>5136</v>
      </c>
      <c r="E5" s="33">
        <v>5256</v>
      </c>
      <c r="F5" s="32">
        <v>5327</v>
      </c>
      <c r="G5" s="33">
        <v>5277</v>
      </c>
      <c r="H5" s="34">
        <v>5277</v>
      </c>
      <c r="I5" s="33">
        <v>5557</v>
      </c>
      <c r="J5" s="33">
        <v>5925</v>
      </c>
      <c r="K5" s="33">
        <v>6075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139</v>
      </c>
      <c r="C6" s="33">
        <v>32082</v>
      </c>
      <c r="D6" s="33">
        <v>21438</v>
      </c>
      <c r="E6" s="33">
        <v>23948</v>
      </c>
      <c r="F6" s="32">
        <v>28721</v>
      </c>
      <c r="G6" s="33">
        <v>42234</v>
      </c>
      <c r="H6" s="34">
        <v>41763</v>
      </c>
      <c r="I6" s="33">
        <v>33114</v>
      </c>
      <c r="J6" s="33">
        <v>33144</v>
      </c>
      <c r="K6" s="33">
        <v>33310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29055</v>
      </c>
      <c r="D7" s="33">
        <v>30924</v>
      </c>
      <c r="E7" s="33">
        <v>36576</v>
      </c>
      <c r="F7" s="32">
        <v>28334</v>
      </c>
      <c r="G7" s="33">
        <v>31523</v>
      </c>
      <c r="H7" s="34">
        <v>92483</v>
      </c>
      <c r="I7" s="33">
        <v>32913</v>
      </c>
      <c r="J7" s="33">
        <v>30602</v>
      </c>
      <c r="K7" s="33">
        <v>32570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306</v>
      </c>
      <c r="D8" s="33">
        <v>49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79724</v>
      </c>
      <c r="D19" s="46">
        <f t="shared" ref="D19:K19" si="1">SUM(D4:D18)</f>
        <v>68944</v>
      </c>
      <c r="E19" s="46">
        <f t="shared" si="1"/>
        <v>78494</v>
      </c>
      <c r="F19" s="47">
        <f t="shared" si="1"/>
        <v>74690</v>
      </c>
      <c r="G19" s="46">
        <f t="shared" si="1"/>
        <v>91432</v>
      </c>
      <c r="H19" s="48">
        <f t="shared" si="1"/>
        <v>152449</v>
      </c>
      <c r="I19" s="46">
        <f t="shared" si="1"/>
        <v>81628</v>
      </c>
      <c r="J19" s="46">
        <f t="shared" si="1"/>
        <v>82462</v>
      </c>
      <c r="K19" s="46">
        <f t="shared" si="1"/>
        <v>87074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77556</v>
      </c>
      <c r="D4" s="20">
        <f t="shared" ref="D4:K4" si="0">SUM(D5:D7)</f>
        <v>64672</v>
      </c>
      <c r="E4" s="20">
        <f t="shared" si="0"/>
        <v>71563</v>
      </c>
      <c r="F4" s="21">
        <f t="shared" si="0"/>
        <v>73880</v>
      </c>
      <c r="G4" s="20">
        <f t="shared" si="0"/>
        <v>87323</v>
      </c>
      <c r="H4" s="22">
        <f t="shared" si="0"/>
        <v>148325</v>
      </c>
      <c r="I4" s="20">
        <f t="shared" si="0"/>
        <v>80798</v>
      </c>
      <c r="J4" s="20">
        <f t="shared" si="0"/>
        <v>81192</v>
      </c>
      <c r="K4" s="20">
        <f t="shared" si="0"/>
        <v>85744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42103</v>
      </c>
      <c r="D5" s="28">
        <v>41419</v>
      </c>
      <c r="E5" s="28">
        <v>43599</v>
      </c>
      <c r="F5" s="27">
        <v>51580</v>
      </c>
      <c r="G5" s="28">
        <v>45358</v>
      </c>
      <c r="H5" s="29">
        <v>45460</v>
      </c>
      <c r="I5" s="28">
        <v>52048</v>
      </c>
      <c r="J5" s="28">
        <v>54859</v>
      </c>
      <c r="K5" s="29">
        <v>59976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35453</v>
      </c>
      <c r="D6" s="33">
        <v>23253</v>
      </c>
      <c r="E6" s="33">
        <v>27964</v>
      </c>
      <c r="F6" s="32">
        <v>22300</v>
      </c>
      <c r="G6" s="33">
        <v>41965</v>
      </c>
      <c r="H6" s="34">
        <v>102690</v>
      </c>
      <c r="I6" s="33">
        <v>28750</v>
      </c>
      <c r="J6" s="33">
        <v>26333</v>
      </c>
      <c r="K6" s="34">
        <v>25768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175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133</v>
      </c>
      <c r="D8" s="20">
        <f t="shared" ref="D8:K8" si="1">SUM(D9:D15)</f>
        <v>93</v>
      </c>
      <c r="E8" s="20">
        <f t="shared" si="1"/>
        <v>619</v>
      </c>
      <c r="F8" s="21">
        <f t="shared" si="1"/>
        <v>50</v>
      </c>
      <c r="G8" s="20">
        <f t="shared" si="1"/>
        <v>124</v>
      </c>
      <c r="H8" s="22">
        <f t="shared" si="1"/>
        <v>151</v>
      </c>
      <c r="I8" s="20">
        <f t="shared" si="1"/>
        <v>60</v>
      </c>
      <c r="J8" s="20">
        <f t="shared" si="1"/>
        <v>70</v>
      </c>
      <c r="K8" s="20">
        <f t="shared" si="1"/>
        <v>80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15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133</v>
      </c>
      <c r="D15" s="36">
        <v>93</v>
      </c>
      <c r="E15" s="36">
        <v>604</v>
      </c>
      <c r="F15" s="35">
        <v>50</v>
      </c>
      <c r="G15" s="36">
        <v>124</v>
      </c>
      <c r="H15" s="37">
        <v>151</v>
      </c>
      <c r="I15" s="36">
        <v>60</v>
      </c>
      <c r="J15" s="36">
        <v>70</v>
      </c>
      <c r="K15" s="37">
        <v>80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2035</v>
      </c>
      <c r="D16" s="20">
        <f t="shared" ref="D16:K16" si="2">SUM(D17:D23)</f>
        <v>4179</v>
      </c>
      <c r="E16" s="20">
        <f t="shared" si="2"/>
        <v>6305</v>
      </c>
      <c r="F16" s="21">
        <f t="shared" si="2"/>
        <v>760</v>
      </c>
      <c r="G16" s="20">
        <f t="shared" si="2"/>
        <v>3985</v>
      </c>
      <c r="H16" s="22">
        <f t="shared" si="2"/>
        <v>3973</v>
      </c>
      <c r="I16" s="20">
        <f t="shared" si="2"/>
        <v>770</v>
      </c>
      <c r="J16" s="20">
        <f t="shared" si="2"/>
        <v>1200</v>
      </c>
      <c r="K16" s="20">
        <f t="shared" si="2"/>
        <v>1250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2035</v>
      </c>
      <c r="D18" s="33">
        <v>4179</v>
      </c>
      <c r="E18" s="33">
        <v>6305</v>
      </c>
      <c r="F18" s="32">
        <v>760</v>
      </c>
      <c r="G18" s="33">
        <v>3985</v>
      </c>
      <c r="H18" s="34">
        <v>3973</v>
      </c>
      <c r="I18" s="33">
        <v>770</v>
      </c>
      <c r="J18" s="33">
        <v>1200</v>
      </c>
      <c r="K18" s="34">
        <v>1250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7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79724</v>
      </c>
      <c r="D26" s="46">
        <f t="shared" ref="D26:K26" si="3">+D4+D8+D16+D24</f>
        <v>68944</v>
      </c>
      <c r="E26" s="46">
        <f t="shared" si="3"/>
        <v>78494</v>
      </c>
      <c r="F26" s="47">
        <f t="shared" si="3"/>
        <v>74690</v>
      </c>
      <c r="G26" s="46">
        <f t="shared" si="3"/>
        <v>91432</v>
      </c>
      <c r="H26" s="48">
        <f t="shared" si="3"/>
        <v>152449</v>
      </c>
      <c r="I26" s="46">
        <f t="shared" si="3"/>
        <v>81628</v>
      </c>
      <c r="J26" s="46">
        <f t="shared" si="3"/>
        <v>82462</v>
      </c>
      <c r="K26" s="46">
        <f t="shared" si="3"/>
        <v>87074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142</v>
      </c>
      <c r="C4" s="33">
        <v>25161</v>
      </c>
      <c r="D4" s="33">
        <v>27659</v>
      </c>
      <c r="E4" s="33">
        <v>27816</v>
      </c>
      <c r="F4" s="27">
        <v>26332</v>
      </c>
      <c r="G4" s="28">
        <v>27301</v>
      </c>
      <c r="H4" s="29">
        <v>27301</v>
      </c>
      <c r="I4" s="33">
        <v>28433</v>
      </c>
      <c r="J4" s="33">
        <v>31294</v>
      </c>
      <c r="K4" s="33">
        <v>32757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143</v>
      </c>
      <c r="C5" s="33">
        <v>1383</v>
      </c>
      <c r="D5" s="33">
        <v>1838</v>
      </c>
      <c r="E5" s="33">
        <v>1709</v>
      </c>
      <c r="F5" s="32">
        <v>2620</v>
      </c>
      <c r="G5" s="33">
        <v>2620</v>
      </c>
      <c r="H5" s="34">
        <v>2620</v>
      </c>
      <c r="I5" s="33">
        <v>2652</v>
      </c>
      <c r="J5" s="33">
        <v>2697</v>
      </c>
      <c r="K5" s="33">
        <v>2780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144</v>
      </c>
      <c r="C6" s="33">
        <v>3225</v>
      </c>
      <c r="D6" s="33">
        <v>3068</v>
      </c>
      <c r="E6" s="33">
        <v>2805</v>
      </c>
      <c r="F6" s="32">
        <v>3070</v>
      </c>
      <c r="G6" s="33">
        <v>3270</v>
      </c>
      <c r="H6" s="34">
        <v>3270</v>
      </c>
      <c r="I6" s="33">
        <v>3088</v>
      </c>
      <c r="J6" s="33">
        <v>3289</v>
      </c>
      <c r="K6" s="33">
        <v>3579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145</v>
      </c>
      <c r="C7" s="33">
        <v>14220</v>
      </c>
      <c r="D7" s="33">
        <v>12712</v>
      </c>
      <c r="E7" s="33">
        <v>13837</v>
      </c>
      <c r="F7" s="32">
        <v>40248</v>
      </c>
      <c r="G7" s="33">
        <v>36661</v>
      </c>
      <c r="H7" s="34">
        <v>36661</v>
      </c>
      <c r="I7" s="33">
        <v>38090</v>
      </c>
      <c r="J7" s="33">
        <v>36336</v>
      </c>
      <c r="K7" s="33">
        <v>37641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146</v>
      </c>
      <c r="C8" s="33">
        <v>1290</v>
      </c>
      <c r="D8" s="33">
        <v>1334</v>
      </c>
      <c r="E8" s="33">
        <v>1721</v>
      </c>
      <c r="F8" s="32">
        <v>1705</v>
      </c>
      <c r="G8" s="33">
        <v>1955</v>
      </c>
      <c r="H8" s="34">
        <v>1955</v>
      </c>
      <c r="I8" s="33">
        <v>1781</v>
      </c>
      <c r="J8" s="33">
        <v>1837</v>
      </c>
      <c r="K8" s="33">
        <v>2045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45279</v>
      </c>
      <c r="D19" s="46">
        <f t="shared" ref="D19:K19" si="1">SUM(D4:D18)</f>
        <v>46611</v>
      </c>
      <c r="E19" s="46">
        <f t="shared" si="1"/>
        <v>47888</v>
      </c>
      <c r="F19" s="47">
        <f t="shared" si="1"/>
        <v>73975</v>
      </c>
      <c r="G19" s="46">
        <f t="shared" si="1"/>
        <v>71807</v>
      </c>
      <c r="H19" s="48">
        <f t="shared" si="1"/>
        <v>71807</v>
      </c>
      <c r="I19" s="46">
        <f t="shared" si="1"/>
        <v>74044</v>
      </c>
      <c r="J19" s="46">
        <f t="shared" si="1"/>
        <v>75453</v>
      </c>
      <c r="K19" s="46">
        <f t="shared" si="1"/>
        <v>78802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44135</v>
      </c>
      <c r="D4" s="20">
        <f t="shared" ref="D4:K4" si="0">SUM(D5:D7)</f>
        <v>42427</v>
      </c>
      <c r="E4" s="20">
        <f t="shared" si="0"/>
        <v>44698</v>
      </c>
      <c r="F4" s="21">
        <f t="shared" si="0"/>
        <v>70165</v>
      </c>
      <c r="G4" s="20">
        <f t="shared" si="0"/>
        <v>67504</v>
      </c>
      <c r="H4" s="22">
        <f t="shared" si="0"/>
        <v>67504</v>
      </c>
      <c r="I4" s="20">
        <f t="shared" si="0"/>
        <v>69683</v>
      </c>
      <c r="J4" s="20">
        <f t="shared" si="0"/>
        <v>71097</v>
      </c>
      <c r="K4" s="20">
        <f t="shared" si="0"/>
        <v>74426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32841</v>
      </c>
      <c r="D5" s="28">
        <v>33266</v>
      </c>
      <c r="E5" s="28">
        <v>35677</v>
      </c>
      <c r="F5" s="27">
        <v>36856</v>
      </c>
      <c r="G5" s="28">
        <v>35906</v>
      </c>
      <c r="H5" s="29">
        <v>35906</v>
      </c>
      <c r="I5" s="28">
        <v>39223</v>
      </c>
      <c r="J5" s="28">
        <v>40891</v>
      </c>
      <c r="K5" s="29">
        <v>42778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11294</v>
      </c>
      <c r="D6" s="33">
        <v>9161</v>
      </c>
      <c r="E6" s="33">
        <v>9021</v>
      </c>
      <c r="F6" s="32">
        <v>33309</v>
      </c>
      <c r="G6" s="33">
        <v>31598</v>
      </c>
      <c r="H6" s="34">
        <v>31598</v>
      </c>
      <c r="I6" s="33">
        <v>30460</v>
      </c>
      <c r="J6" s="33">
        <v>30206</v>
      </c>
      <c r="K6" s="34">
        <v>31648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388</v>
      </c>
      <c r="D8" s="20">
        <f t="shared" ref="D8:K8" si="1">SUM(D9:D15)</f>
        <v>3359</v>
      </c>
      <c r="E8" s="20">
        <f t="shared" si="1"/>
        <v>2513</v>
      </c>
      <c r="F8" s="21">
        <f t="shared" si="1"/>
        <v>3650</v>
      </c>
      <c r="G8" s="20">
        <f t="shared" si="1"/>
        <v>3750</v>
      </c>
      <c r="H8" s="22">
        <f t="shared" si="1"/>
        <v>3750</v>
      </c>
      <c r="I8" s="20">
        <f t="shared" si="1"/>
        <v>4036</v>
      </c>
      <c r="J8" s="20">
        <f t="shared" si="1"/>
        <v>4056</v>
      </c>
      <c r="K8" s="20">
        <f t="shared" si="1"/>
        <v>4076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376</v>
      </c>
      <c r="J13" s="33">
        <v>386</v>
      </c>
      <c r="K13" s="34">
        <v>396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388</v>
      </c>
      <c r="D15" s="36">
        <v>3359</v>
      </c>
      <c r="E15" s="36">
        <v>2513</v>
      </c>
      <c r="F15" s="35">
        <v>3650</v>
      </c>
      <c r="G15" s="36">
        <v>3750</v>
      </c>
      <c r="H15" s="37">
        <v>3750</v>
      </c>
      <c r="I15" s="36">
        <v>3660</v>
      </c>
      <c r="J15" s="36">
        <v>3670</v>
      </c>
      <c r="K15" s="37">
        <v>3680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756</v>
      </c>
      <c r="D16" s="20">
        <f t="shared" ref="D16:K16" si="2">SUM(D17:D23)</f>
        <v>825</v>
      </c>
      <c r="E16" s="20">
        <f t="shared" si="2"/>
        <v>677</v>
      </c>
      <c r="F16" s="21">
        <f t="shared" si="2"/>
        <v>160</v>
      </c>
      <c r="G16" s="20">
        <f t="shared" si="2"/>
        <v>553</v>
      </c>
      <c r="H16" s="22">
        <f t="shared" si="2"/>
        <v>553</v>
      </c>
      <c r="I16" s="20">
        <f t="shared" si="2"/>
        <v>325</v>
      </c>
      <c r="J16" s="20">
        <f t="shared" si="2"/>
        <v>300</v>
      </c>
      <c r="K16" s="20">
        <f t="shared" si="2"/>
        <v>300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756</v>
      </c>
      <c r="D18" s="33">
        <v>825</v>
      </c>
      <c r="E18" s="33">
        <v>677</v>
      </c>
      <c r="F18" s="32">
        <v>160</v>
      </c>
      <c r="G18" s="33">
        <v>553</v>
      </c>
      <c r="H18" s="34">
        <v>553</v>
      </c>
      <c r="I18" s="33">
        <v>325</v>
      </c>
      <c r="J18" s="33">
        <v>300</v>
      </c>
      <c r="K18" s="34">
        <v>300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45279</v>
      </c>
      <c r="D26" s="46">
        <f t="shared" ref="D26:K26" si="3">+D4+D8+D16+D24</f>
        <v>46611</v>
      </c>
      <c r="E26" s="46">
        <f t="shared" si="3"/>
        <v>47888</v>
      </c>
      <c r="F26" s="47">
        <f t="shared" si="3"/>
        <v>73975</v>
      </c>
      <c r="G26" s="46">
        <f t="shared" si="3"/>
        <v>71807</v>
      </c>
      <c r="H26" s="48">
        <f t="shared" si="3"/>
        <v>71807</v>
      </c>
      <c r="I26" s="46">
        <f t="shared" si="3"/>
        <v>74044</v>
      </c>
      <c r="J26" s="46">
        <f t="shared" si="3"/>
        <v>75453</v>
      </c>
      <c r="K26" s="46">
        <f t="shared" si="3"/>
        <v>78802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  <c r="Z3" s="54" t="s">
        <v>32</v>
      </c>
    </row>
    <row r="4" spans="1:27" s="14" customFormat="1" ht="12.75" customHeight="1" x14ac:dyDescent="0.25">
      <c r="A4" s="25"/>
      <c r="B4" s="56" t="s">
        <v>147</v>
      </c>
      <c r="C4" s="33">
        <v>7265</v>
      </c>
      <c r="D4" s="33">
        <v>6415</v>
      </c>
      <c r="E4" s="33">
        <v>12814</v>
      </c>
      <c r="F4" s="27">
        <v>7218</v>
      </c>
      <c r="G4" s="28">
        <v>7468</v>
      </c>
      <c r="H4" s="29">
        <v>6530</v>
      </c>
      <c r="I4" s="33">
        <v>7595</v>
      </c>
      <c r="J4" s="33">
        <v>7654</v>
      </c>
      <c r="K4" s="33">
        <v>8106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148</v>
      </c>
      <c r="C5" s="33">
        <v>5042</v>
      </c>
      <c r="D5" s="33">
        <v>4608</v>
      </c>
      <c r="E5" s="33">
        <v>4615</v>
      </c>
      <c r="F5" s="32">
        <v>4919</v>
      </c>
      <c r="G5" s="33">
        <v>5219</v>
      </c>
      <c r="H5" s="34">
        <v>4931</v>
      </c>
      <c r="I5" s="33">
        <v>6491</v>
      </c>
      <c r="J5" s="33">
        <v>6673</v>
      </c>
      <c r="K5" s="33">
        <v>7123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149</v>
      </c>
      <c r="C6" s="33">
        <v>19305</v>
      </c>
      <c r="D6" s="33">
        <v>16903</v>
      </c>
      <c r="E6" s="33">
        <v>18279</v>
      </c>
      <c r="F6" s="32">
        <v>37944</v>
      </c>
      <c r="G6" s="33">
        <v>29863</v>
      </c>
      <c r="H6" s="34">
        <v>27580</v>
      </c>
      <c r="I6" s="33">
        <v>30629</v>
      </c>
      <c r="J6" s="33">
        <v>35659</v>
      </c>
      <c r="K6" s="33">
        <v>40382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150</v>
      </c>
      <c r="C7" s="33">
        <v>389</v>
      </c>
      <c r="D7" s="33">
        <v>1073</v>
      </c>
      <c r="E7" s="33">
        <v>1772</v>
      </c>
      <c r="F7" s="32">
        <v>1746</v>
      </c>
      <c r="G7" s="33">
        <v>2638</v>
      </c>
      <c r="H7" s="34">
        <v>2458</v>
      </c>
      <c r="I7" s="33">
        <v>2995</v>
      </c>
      <c r="J7" s="33">
        <v>3045</v>
      </c>
      <c r="K7" s="33">
        <v>3273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32001</v>
      </c>
      <c r="D19" s="46">
        <f t="shared" ref="D19:K19" si="1">SUM(D4:D18)</f>
        <v>28999</v>
      </c>
      <c r="E19" s="46">
        <f t="shared" si="1"/>
        <v>37480</v>
      </c>
      <c r="F19" s="47">
        <f t="shared" si="1"/>
        <v>51827</v>
      </c>
      <c r="G19" s="46">
        <f t="shared" si="1"/>
        <v>45188</v>
      </c>
      <c r="H19" s="48">
        <f t="shared" si="1"/>
        <v>41499</v>
      </c>
      <c r="I19" s="46">
        <f t="shared" si="1"/>
        <v>47710</v>
      </c>
      <c r="J19" s="46">
        <f t="shared" si="1"/>
        <v>53031</v>
      </c>
      <c r="K19" s="46">
        <f t="shared" si="1"/>
        <v>58884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157</v>
      </c>
      <c r="D3" s="17" t="s">
        <v>156</v>
      </c>
      <c r="E3" s="17" t="s">
        <v>155</v>
      </c>
      <c r="F3" s="173" t="s">
        <v>154</v>
      </c>
      <c r="G3" s="174"/>
      <c r="H3" s="175"/>
      <c r="I3" s="17" t="s">
        <v>153</v>
      </c>
      <c r="J3" s="17" t="s">
        <v>152</v>
      </c>
      <c r="K3" s="17" t="s">
        <v>151</v>
      </c>
    </row>
    <row r="4" spans="1:27" s="23" customFormat="1" ht="12.75" customHeight="1" x14ac:dyDescent="0.25">
      <c r="A4" s="18"/>
      <c r="B4" s="19" t="s">
        <v>6</v>
      </c>
      <c r="C4" s="20">
        <f>SUM(C5:C7)</f>
        <v>31454</v>
      </c>
      <c r="D4" s="20">
        <f t="shared" ref="D4:K4" si="0">SUM(D5:D7)</f>
        <v>28509</v>
      </c>
      <c r="E4" s="20">
        <f t="shared" si="0"/>
        <v>36780</v>
      </c>
      <c r="F4" s="21">
        <f t="shared" si="0"/>
        <v>46747</v>
      </c>
      <c r="G4" s="20">
        <f t="shared" si="0"/>
        <v>39927</v>
      </c>
      <c r="H4" s="22">
        <f t="shared" si="0"/>
        <v>36314</v>
      </c>
      <c r="I4" s="20">
        <f t="shared" si="0"/>
        <v>44718</v>
      </c>
      <c r="J4" s="20">
        <f t="shared" si="0"/>
        <v>52381</v>
      </c>
      <c r="K4" s="20">
        <f t="shared" si="0"/>
        <v>58234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24460</v>
      </c>
      <c r="D5" s="28">
        <v>23263</v>
      </c>
      <c r="E5" s="28">
        <v>23043</v>
      </c>
      <c r="F5" s="27">
        <v>27883</v>
      </c>
      <c r="G5" s="28">
        <v>28383</v>
      </c>
      <c r="H5" s="29">
        <v>27455</v>
      </c>
      <c r="I5" s="28">
        <v>32098</v>
      </c>
      <c r="J5" s="28">
        <v>33831</v>
      </c>
      <c r="K5" s="29">
        <v>35624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6994</v>
      </c>
      <c r="D6" s="33">
        <v>5246</v>
      </c>
      <c r="E6" s="33">
        <v>13737</v>
      </c>
      <c r="F6" s="32">
        <v>18864</v>
      </c>
      <c r="G6" s="33">
        <v>11544</v>
      </c>
      <c r="H6" s="34">
        <v>8859</v>
      </c>
      <c r="I6" s="33">
        <v>12620</v>
      </c>
      <c r="J6" s="33">
        <v>18550</v>
      </c>
      <c r="K6" s="34">
        <v>22610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374</v>
      </c>
      <c r="D8" s="20">
        <f t="shared" ref="D8:K8" si="1">SUM(D9:D15)</f>
        <v>390</v>
      </c>
      <c r="E8" s="20">
        <f t="shared" si="1"/>
        <v>197</v>
      </c>
      <c r="F8" s="21">
        <f t="shared" si="1"/>
        <v>50</v>
      </c>
      <c r="G8" s="20">
        <f t="shared" si="1"/>
        <v>150</v>
      </c>
      <c r="H8" s="22">
        <f t="shared" si="1"/>
        <v>23</v>
      </c>
      <c r="I8" s="20">
        <f t="shared" si="1"/>
        <v>60</v>
      </c>
      <c r="J8" s="20">
        <f t="shared" si="1"/>
        <v>100</v>
      </c>
      <c r="K8" s="20">
        <f t="shared" si="1"/>
        <v>100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374</v>
      </c>
      <c r="D15" s="36">
        <v>390</v>
      </c>
      <c r="E15" s="36">
        <v>197</v>
      </c>
      <c r="F15" s="35">
        <v>50</v>
      </c>
      <c r="G15" s="36">
        <v>150</v>
      </c>
      <c r="H15" s="37">
        <v>23</v>
      </c>
      <c r="I15" s="36">
        <v>60</v>
      </c>
      <c r="J15" s="36">
        <v>100</v>
      </c>
      <c r="K15" s="37">
        <v>100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173</v>
      </c>
      <c r="D16" s="20">
        <f t="shared" ref="D16:K16" si="2">SUM(D17:D23)</f>
        <v>100</v>
      </c>
      <c r="E16" s="20">
        <f t="shared" si="2"/>
        <v>503</v>
      </c>
      <c r="F16" s="21">
        <f t="shared" si="2"/>
        <v>5030</v>
      </c>
      <c r="G16" s="20">
        <f t="shared" si="2"/>
        <v>5111</v>
      </c>
      <c r="H16" s="22">
        <f t="shared" si="2"/>
        <v>5162</v>
      </c>
      <c r="I16" s="20">
        <f t="shared" si="2"/>
        <v>2932</v>
      </c>
      <c r="J16" s="20">
        <f t="shared" si="2"/>
        <v>550</v>
      </c>
      <c r="K16" s="20">
        <f t="shared" si="2"/>
        <v>550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173</v>
      </c>
      <c r="D18" s="33">
        <v>100</v>
      </c>
      <c r="E18" s="33">
        <v>503</v>
      </c>
      <c r="F18" s="32">
        <v>5030</v>
      </c>
      <c r="G18" s="33">
        <v>5111</v>
      </c>
      <c r="H18" s="34">
        <v>5162</v>
      </c>
      <c r="I18" s="33">
        <v>2932</v>
      </c>
      <c r="J18" s="33">
        <v>550</v>
      </c>
      <c r="K18" s="34">
        <v>550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32001</v>
      </c>
      <c r="D26" s="46">
        <f t="shared" ref="D26:K26" si="3">+D4+D8+D16+D24</f>
        <v>28999</v>
      </c>
      <c r="E26" s="46">
        <f t="shared" si="3"/>
        <v>37480</v>
      </c>
      <c r="F26" s="47">
        <f t="shared" si="3"/>
        <v>51827</v>
      </c>
      <c r="G26" s="46">
        <f t="shared" si="3"/>
        <v>45188</v>
      </c>
      <c r="H26" s="48">
        <f t="shared" si="3"/>
        <v>41499</v>
      </c>
      <c r="I26" s="46">
        <f t="shared" si="3"/>
        <v>47710</v>
      </c>
      <c r="J26" s="46">
        <f t="shared" si="3"/>
        <v>53031</v>
      </c>
      <c r="K26" s="46">
        <f t="shared" si="3"/>
        <v>58884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2014-05-29T13:09:06Z</dcterms:created>
  <dcterms:modified xsi:type="dcterms:W3CDTF">2014-05-30T09:45:40Z</dcterms:modified>
</cp:coreProperties>
</file>